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ilda-Pc\Desktop\EDOS FROS\2020\DICIEMBRE\EDOS FROS COMPLEMENTARIAS\COMPL CORRECTOS-08-MZO-21\EDOS FROS DIC-COMPLEMENTARIAS\"/>
    </mc:Choice>
  </mc:AlternateContent>
  <bookViews>
    <workbookView xWindow="0" yWindow="0" windowWidth="28770" windowHeight="12360"/>
  </bookViews>
  <sheets>
    <sheet name="Plantilla Notas (2)" sheetId="4" r:id="rId1"/>
    <sheet name="Plantilla Notas" sheetId="1" r:id="rId2"/>
    <sheet name="Formulario Notas" sheetId="2" r:id="rId3"/>
    <sheet name="Hoja1" sheetId="3" r:id="rId4"/>
  </sheets>
  <definedNames>
    <definedName name="_xlnm._FilterDatabase" localSheetId="0" hidden="1">'Plantilla Notas (2)'!$E$101:$I$231</definedName>
    <definedName name="_xlnm.Print_Area" localSheetId="1">'Plantilla Notas'!$A$1:$P$1</definedName>
    <definedName name="_xlnm.Print_Area" localSheetId="0">'Plantilla Notas (2)'!$A$1:$P$2</definedName>
    <definedName name="_xlnm.Print_Titles" localSheetId="0">'Plantilla Notas (2)'!$1:$2</definedName>
    <definedName name="Z_7B8B7132_199E_43F5_9C97_81F5473825C4_.wvu.Cols" localSheetId="1" hidden="1">'Plantilla Notas'!$M:$M</definedName>
    <definedName name="Z_7B8B7132_199E_43F5_9C97_81F5473825C4_.wvu.Cols" localSheetId="0" hidden="1">'Plantilla Notas (2)'!$M:$M</definedName>
    <definedName name="Z_7B8B7132_199E_43F5_9C97_81F5473825C4_.wvu.PrintArea" localSheetId="1" hidden="1">'Plantilla Notas'!$A$1:$P$1</definedName>
    <definedName name="Z_7B8B7132_199E_43F5_9C97_81F5473825C4_.wvu.PrintArea" localSheetId="0" hidden="1">'Plantilla Notas (2)'!#REF!</definedName>
    <definedName name="Z_7B8B7132_199E_43F5_9C97_81F5473825C4_.wvu.PrintTitles" localSheetId="0" hidden="1">'Plantilla Notas (2)'!#REF!</definedName>
    <definedName name="Z_7B8B7132_199E_43F5_9C97_81F5473825C4_.wvu.Rows" localSheetId="0" hidden="1">'Plantilla Notas (2)'!#REF!</definedName>
  </definedNames>
  <calcPr calcId="181029"/>
  <customWorkbookViews>
    <customWorkbookView name="jiji" guid="{7B8B7132-199E-43F5-9C97-81F5473825C4}" windowWidth="1920" windowHeight="1040" activeSheetId="4"/>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31" i="4" l="1"/>
  <c r="I222" i="4"/>
  <c r="I184" i="4"/>
  <c r="I153" i="4"/>
  <c r="I115" i="4"/>
  <c r="I104" i="4"/>
  <c r="K487" i="4" l="1"/>
  <c r="J266" i="4" l="1"/>
  <c r="K803" i="4" l="1"/>
  <c r="M454" i="4" l="1"/>
  <c r="K50" i="4" l="1"/>
  <c r="M461" i="4" l="1"/>
  <c r="M462" i="4" s="1"/>
  <c r="K804" i="4"/>
  <c r="J87" i="4" l="1"/>
  <c r="J542" i="4" l="1"/>
  <c r="L542" i="4"/>
  <c r="N486" i="4" l="1"/>
  <c r="M326" i="4" l="1"/>
  <c r="J326" i="4"/>
  <c r="J327" i="4" l="1"/>
  <c r="J340" i="4" l="1"/>
  <c r="J477" i="4" l="1"/>
  <c r="N476" i="4" l="1"/>
  <c r="N475" i="4"/>
  <c r="M476" i="4"/>
  <c r="M475" i="4"/>
  <c r="M477" i="4" l="1"/>
  <c r="N477" i="4"/>
  <c r="K310" i="4" l="1"/>
  <c r="L638" i="4" l="1"/>
  <c r="L498" i="4"/>
  <c r="J335" i="4" l="1"/>
  <c r="I533" i="4" l="1"/>
  <c r="I515" i="4"/>
  <c r="M335" i="4"/>
  <c r="N323" i="4"/>
  <c r="N310" i="4"/>
  <c r="M405" i="4" l="1"/>
  <c r="J323" i="4"/>
  <c r="I529" i="4" l="1"/>
  <c r="N484" i="4"/>
  <c r="L625" i="4" l="1"/>
  <c r="L614" i="4"/>
  <c r="L605" i="4"/>
  <c r="I561" i="4"/>
  <c r="I391" i="4" l="1"/>
  <c r="I570" i="4" l="1"/>
  <c r="J330" i="4" l="1"/>
  <c r="J341" i="4" s="1"/>
  <c r="I532" i="4" l="1"/>
  <c r="J36" i="4"/>
  <c r="K813" i="4"/>
  <c r="I534" i="4" l="1"/>
  <c r="H93" i="4"/>
  <c r="H94" i="4" s="1"/>
  <c r="L570" i="4" l="1"/>
  <c r="L561" i="4"/>
  <c r="L534" i="4"/>
  <c r="L520" i="4"/>
  <c r="I520" i="4"/>
  <c r="M455" i="4"/>
  <c r="M435" i="4"/>
  <c r="L391" i="4"/>
  <c r="M340" i="4"/>
  <c r="M330" i="4"/>
  <c r="M87" i="4"/>
  <c r="K93" i="4"/>
  <c r="K70" i="4"/>
  <c r="K61" i="4"/>
  <c r="M36" i="4"/>
  <c r="L419" i="1"/>
  <c r="L407" i="1"/>
  <c r="I367" i="1"/>
  <c r="K593" i="1" s="1"/>
  <c r="I361" i="1"/>
  <c r="I346" i="1"/>
  <c r="I345" i="1"/>
  <c r="I344" i="1"/>
  <c r="I343" i="1"/>
  <c r="I331" i="1"/>
  <c r="L315" i="1"/>
  <c r="L296" i="1"/>
  <c r="N302" i="1" s="1"/>
  <c r="K304" i="1"/>
  <c r="M283" i="1"/>
  <c r="I222" i="1"/>
  <c r="J184" i="1"/>
  <c r="J179" i="1"/>
  <c r="J174" i="1"/>
  <c r="J171" i="1"/>
  <c r="J168" i="1"/>
  <c r="K157" i="1"/>
  <c r="K150" i="1"/>
  <c r="M72" i="1"/>
  <c r="J72" i="1"/>
  <c r="J101" i="1"/>
  <c r="K594" i="1"/>
  <c r="L361" i="1"/>
  <c r="L20" i="3"/>
  <c r="I20" i="3"/>
  <c r="L55" i="3"/>
  <c r="I55" i="3"/>
  <c r="N153" i="1"/>
  <c r="M341" i="4" l="1"/>
  <c r="I347" i="1"/>
  <c r="K805" i="4"/>
  <c r="K92" i="4"/>
  <c r="N485" i="4"/>
  <c r="I369" i="1"/>
  <c r="J185" i="1"/>
  <c r="N303" i="1"/>
  <c r="N301" i="1"/>
  <c r="M171" i="1"/>
  <c r="N168" i="1"/>
  <c r="M174" i="1"/>
  <c r="M179" i="1"/>
  <c r="N184" i="1"/>
  <c r="N150" i="1"/>
  <c r="L433" i="1"/>
  <c r="K94" i="4" l="1"/>
  <c r="N487" i="4"/>
  <c r="N304" i="1"/>
  <c r="M185" i="1"/>
  <c r="L370" i="1" l="1"/>
  <c r="I370" i="1"/>
  <c r="W349" i="1"/>
  <c r="W340" i="1"/>
  <c r="L347" i="1"/>
  <c r="M284" i="1" l="1"/>
  <c r="M234" i="1"/>
  <c r="K152" i="1" l="1"/>
  <c r="K153" i="1" s="1"/>
  <c r="K43" i="1"/>
  <c r="K79" i="1" l="1"/>
  <c r="K78" i="1"/>
  <c r="K77" i="1"/>
  <c r="L336" i="1"/>
  <c r="I336" i="1"/>
  <c r="M267" i="1"/>
  <c r="L222" i="1"/>
  <c r="N157" i="1"/>
  <c r="K61" i="1"/>
  <c r="K52" i="1"/>
  <c r="M30" i="1"/>
  <c r="J30" i="1"/>
  <c r="K81" i="1" l="1"/>
</calcChain>
</file>

<file path=xl/comments1.xml><?xml version="1.0" encoding="utf-8"?>
<comments xmlns="http://schemas.openxmlformats.org/spreadsheetml/2006/main">
  <authors>
    <author>FIDEL</author>
  </authors>
  <commentList>
    <comment ref="D359" authorId="0" shapeId="0">
      <text>
        <r>
          <rPr>
            <b/>
            <sz val="9"/>
            <color indexed="81"/>
            <rFont val="Tahoma"/>
            <family val="2"/>
          </rPr>
          <t>FIDEL:</t>
        </r>
        <r>
          <rPr>
            <sz val="9"/>
            <color indexed="81"/>
            <rFont val="Tahoma"/>
            <family val="2"/>
          </rPr>
          <t xml:space="preserve">
Especificar que tipo de Proyecto es?</t>
        </r>
      </text>
    </comment>
    <comment ref="N459" authorId="0" shapeId="0">
      <text>
        <r>
          <rPr>
            <b/>
            <sz val="9"/>
            <color indexed="81"/>
            <rFont val="Tahoma"/>
            <family val="2"/>
          </rPr>
          <t>FIDEL:</t>
        </r>
        <r>
          <rPr>
            <sz val="9"/>
            <color indexed="81"/>
            <rFont val="Tahoma"/>
            <family val="2"/>
          </rPr>
          <t xml:space="preserve">
DATOS DEL ESTADO ANALITICO DE INGRESOS</t>
        </r>
      </text>
    </comment>
    <comment ref="I559" authorId="0" shapeId="0">
      <text>
        <r>
          <rPr>
            <sz val="9"/>
            <color indexed="81"/>
            <rFont val="Tahoma"/>
            <family val="2"/>
          </rPr>
          <t xml:space="preserve">AQUÍ DE PONE EL SALDO DE LA CTA 8120 POR ES EL QUE SE REFLEJA CON LA POSTURA FISCAL E PRES INGRESOS Y EDO DE ACTIDADES.
</t>
        </r>
      </text>
    </comment>
    <comment ref="L620" authorId="0" shapeId="0">
      <text>
        <r>
          <rPr>
            <b/>
            <sz val="9"/>
            <color indexed="81"/>
            <rFont val="Tahoma"/>
            <family val="2"/>
          </rPr>
          <t>FIDEL:</t>
        </r>
        <r>
          <rPr>
            <sz val="9"/>
            <color indexed="81"/>
            <rFont val="Tahoma"/>
            <family val="2"/>
          </rPr>
          <t xml:space="preserve">
saldo Actual. Deudor</t>
        </r>
      </text>
    </comment>
    <comment ref="L621" authorId="0" shapeId="0">
      <text>
        <r>
          <rPr>
            <sz val="9"/>
            <color indexed="81"/>
            <rFont val="Tahoma"/>
            <family val="2"/>
          </rPr>
          <t xml:space="preserve">
saldo actual. El Acreedor.</t>
        </r>
      </text>
    </comment>
    <comment ref="L622" authorId="0" shapeId="0">
      <text>
        <r>
          <rPr>
            <sz val="9"/>
            <color indexed="81"/>
            <rFont val="Tahoma"/>
            <family val="2"/>
          </rPr>
          <t xml:space="preserve">saldo actual. Saldo Deudor.
</t>
        </r>
      </text>
    </comment>
    <comment ref="L623" authorId="0" shapeId="0">
      <text>
        <r>
          <rPr>
            <sz val="9"/>
            <color indexed="81"/>
            <rFont val="Tahoma"/>
            <family val="2"/>
          </rPr>
          <t>Saldo Movimientos. Acreedor</t>
        </r>
      </text>
    </comment>
    <comment ref="L624" authorId="0" shapeId="0">
      <text>
        <r>
          <rPr>
            <b/>
            <sz val="9"/>
            <color indexed="81"/>
            <rFont val="Tahoma"/>
            <family val="2"/>
          </rPr>
          <t>FIDEL:</t>
        </r>
        <r>
          <rPr>
            <sz val="9"/>
            <color indexed="81"/>
            <rFont val="Tahoma"/>
            <family val="2"/>
          </rPr>
          <t xml:space="preserve">
saldo actual. Acreedor</t>
        </r>
      </text>
    </comment>
    <comment ref="L629" authorId="0" shapeId="0">
      <text>
        <r>
          <rPr>
            <b/>
            <sz val="9"/>
            <color indexed="81"/>
            <rFont val="Tahoma"/>
            <family val="2"/>
          </rPr>
          <t>FIDEL:</t>
        </r>
        <r>
          <rPr>
            <sz val="9"/>
            <color indexed="81"/>
            <rFont val="Tahoma"/>
            <family val="2"/>
          </rPr>
          <t xml:space="preserve">
Saldo Actual. Acreedor</t>
        </r>
      </text>
    </comment>
    <comment ref="L630" authorId="0" shapeId="0">
      <text>
        <r>
          <rPr>
            <sz val="9"/>
            <color indexed="81"/>
            <rFont val="Tahoma"/>
            <family val="2"/>
          </rPr>
          <t>los saldos se sacan en la partida de Saldo Actual de balanza de comprobación. Acreedor</t>
        </r>
      </text>
    </comment>
    <comment ref="L631" authorId="0" shapeId="0">
      <text>
        <r>
          <rPr>
            <sz val="9"/>
            <color indexed="81"/>
            <rFont val="Tahoma"/>
            <family val="2"/>
          </rPr>
          <t xml:space="preserve">Saldo Actual: Deudor
</t>
        </r>
      </text>
    </comment>
    <comment ref="L632" authorId="0" shapeId="0">
      <text>
        <r>
          <rPr>
            <sz val="9"/>
            <color indexed="81"/>
            <rFont val="Tahoma"/>
            <family val="2"/>
          </rPr>
          <t xml:space="preserve">Saldo Actual. Acreedor
</t>
        </r>
      </text>
    </comment>
    <comment ref="L633" authorId="0" shapeId="0">
      <text>
        <r>
          <rPr>
            <sz val="9"/>
            <color indexed="81"/>
            <rFont val="Tahoma"/>
            <family val="2"/>
          </rPr>
          <t xml:space="preserve">Movimientos. Acreedor
</t>
        </r>
      </text>
    </comment>
    <comment ref="L634" authorId="0" shapeId="0">
      <text>
        <r>
          <rPr>
            <sz val="9"/>
            <color indexed="81"/>
            <rFont val="Tahoma"/>
            <family val="2"/>
          </rPr>
          <t>Movimientos. Deudor y acreedor deben tener lo mismo</t>
        </r>
      </text>
    </comment>
    <comment ref="L635" authorId="0" shapeId="0">
      <text>
        <r>
          <rPr>
            <sz val="9"/>
            <color indexed="81"/>
            <rFont val="Tahoma"/>
            <family val="2"/>
          </rPr>
          <t xml:space="preserve">Movimientos. Deudor y acreedor deben tener lo mismo
</t>
        </r>
      </text>
    </comment>
    <comment ref="L636" authorId="0" shapeId="0">
      <text>
        <r>
          <rPr>
            <sz val="9"/>
            <color indexed="81"/>
            <rFont val="Tahoma"/>
            <family val="2"/>
          </rPr>
          <t xml:space="preserve">Movimientos. Deudor y acreedor deben tener lo mismo
</t>
        </r>
      </text>
    </comment>
    <comment ref="K803" authorId="0" shapeId="0">
      <text>
        <r>
          <rPr>
            <sz val="9"/>
            <color indexed="81"/>
            <rFont val="Tahoma"/>
            <family val="2"/>
          </rPr>
          <t>se suma evaluaciones estatales y municipales</t>
        </r>
      </text>
    </comment>
  </commentList>
</comments>
</file>

<file path=xl/sharedStrings.xml><?xml version="1.0" encoding="utf-8"?>
<sst xmlns="http://schemas.openxmlformats.org/spreadsheetml/2006/main" count="1369" uniqueCount="702">
  <si>
    <t>Activo</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</si>
  <si>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</si>
  <si>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</si>
  <si>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</si>
  <si>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</si>
  <si>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</si>
  <si>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</si>
  <si>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</si>
  <si>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</si>
  <si>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</si>
  <si>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</si>
  <si>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</si>
  <si>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</si>
  <si>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</si>
  <si>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</si>
  <si>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</si>
  <si>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</si>
  <si>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</si>
  <si>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</si>
  <si>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</si>
  <si>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</si>
  <si>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</si>
  <si>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</si>
  <si>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</si>
  <si>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</si>
  <si>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</si>
  <si>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</si>
  <si>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</si>
  <si>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</si>
  <si>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</si>
  <si>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</si>
  <si>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</si>
  <si>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</si>
  <si>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</si>
  <si>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</si>
  <si>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</si>
  <si>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</si>
  <si>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</si>
  <si>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</si>
  <si>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</si>
  <si>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</si>
  <si>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</si>
  <si>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</si>
  <si>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</si>
  <si>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</si>
  <si>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</si>
  <si>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</si>
  <si>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</si>
  <si>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</si>
  <si>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</si>
  <si>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</si>
  <si>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</si>
  <si>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</si>
  <si>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</si>
  <si>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</si>
  <si>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</si>
  <si>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</si>
  <si>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</si>
  <si>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</si>
  <si>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</si>
  <si>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</si>
  <si>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</si>
  <si>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</si>
  <si>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</si>
  <si>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</si>
  <si>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</si>
  <si>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</si>
  <si>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</si>
  <si>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</si>
  <si>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</si>
  <si>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</si>
  <si>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</si>
  <si>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</si>
  <si>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</si>
  <si>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</si>
  <si>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</si>
  <si>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</si>
  <si>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</si>
  <si>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</si>
  <si>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</si>
  <si>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</si>
  <si>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</si>
  <si>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</si>
  <si>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</si>
  <si>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</si>
  <si>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</si>
  <si>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</si>
  <si>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</si>
  <si>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</si>
  <si>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</si>
  <si>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</si>
  <si>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</si>
  <si>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</si>
  <si>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</si>
  <si>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</si>
  <si>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</si>
  <si>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</si>
  <si>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</si>
  <si>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Principales cambios en su estructura.</t>
  </si>
  <si>
    <t xml:space="preserve">4.     </t>
  </si>
  <si>
    <t>Organización y Objeto Social</t>
  </si>
  <si>
    <t xml:space="preserve">c)    </t>
  </si>
  <si>
    <t xml:space="preserve">d)   </t>
  </si>
  <si>
    <t xml:space="preserve">e)   </t>
  </si>
  <si>
    <t xml:space="preserve">f)    </t>
  </si>
  <si>
    <t xml:space="preserve">g)   </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</si>
  <si>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</si>
  <si>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</si>
  <si>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</si>
  <si>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</si>
  <si>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</si>
  <si>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</si>
  <si>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</si>
  <si>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</si>
  <si>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</si>
  <si>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</si>
  <si>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</si>
  <si>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</si>
  <si>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</si>
  <si>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</si>
  <si>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</si>
  <si>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</si>
  <si>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</si>
  <si>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</si>
  <si>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</si>
  <si>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</si>
  <si>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</si>
  <si>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</si>
  <si>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</si>
  <si>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</si>
  <si>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</si>
  <si>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</si>
  <si>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</si>
  <si>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</si>
  <si>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</si>
  <si>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</si>
  <si>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</si>
  <si>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</si>
  <si>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</si>
  <si>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</si>
  <si>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</si>
  <si>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</si>
  <si>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</si>
  <si>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</si>
  <si>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</si>
  <si>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</si>
  <si>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Patrimonio de Organismos descentralizados de Control Presupuestario Indirecto.</t>
  </si>
  <si>
    <t>Patrimonio   de   organismos   descentralizados   de   control   presupuestario   directo,   según corresponda.</t>
  </si>
  <si>
    <t xml:space="preserve">9.     </t>
  </si>
  <si>
    <t>Fideicomisos, Mandatos y Análogos</t>
  </si>
  <si>
    <t xml:space="preserve">10.   </t>
  </si>
  <si>
    <t>Reporte de la Recaudación</t>
  </si>
  <si>
    <t xml:space="preserve">11.   </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</si>
  <si>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</si>
  <si>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</si>
  <si>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</si>
  <si>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</si>
  <si>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</si>
  <si>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</si>
  <si>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</si>
  <si>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</si>
  <si>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</si>
  <si>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</si>
  <si>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</si>
  <si>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</si>
  <si>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</si>
  <si>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</si>
  <si>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</si>
  <si>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</si>
  <si>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</si>
  <si>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</si>
  <si>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</si>
  <si>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</si>
  <si>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</si>
  <si>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</si>
  <si>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</si>
  <si>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</si>
  <si>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</si>
  <si>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</si>
  <si>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</si>
  <si>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</si>
  <si>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</si>
  <si>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</si>
  <si>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</si>
  <si>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</si>
  <si>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</si>
  <si>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</si>
  <si>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</si>
  <si>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</si>
  <si>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</si>
  <si>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</si>
  <si>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</si>
  <si>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</si>
  <si>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</si>
  <si>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</si>
  <si>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</si>
  <si>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</si>
  <si>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</si>
  <si>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</si>
  <si>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</si>
  <si>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</si>
  <si>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</si>
  <si>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</si>
  <si>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</si>
  <si>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</si>
  <si>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</si>
  <si>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</si>
  <si>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Total de #NOMBRE(1110)</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</si>
  <si>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</si>
  <si>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</si>
  <si>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</si>
  <si>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</si>
  <si>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</si>
  <si>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</si>
  <si>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</si>
  <si>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</si>
  <si>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</si>
  <si>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</si>
  <si>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</si>
  <si>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</si>
  <si>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</si>
  <si>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</si>
  <si>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</si>
  <si>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</si>
  <si>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</si>
  <si>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</si>
  <si>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</si>
  <si>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</si>
  <si>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</si>
  <si>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</si>
  <si>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</si>
  <si>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</si>
  <si>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</si>
  <si>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</si>
  <si>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</si>
  <si>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</si>
  <si>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</si>
  <si>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</si>
  <si>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</si>
  <si>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</si>
  <si>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</si>
  <si>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</si>
  <si>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</si>
  <si>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</si>
  <si>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</si>
  <si>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</si>
  <si>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</si>
  <si>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</si>
  <si>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</si>
  <si>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</si>
  <si>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</si>
  <si>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</si>
  <si>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</si>
  <si>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</si>
  <si>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</si>
  <si>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</si>
  <si>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</si>
  <si>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</si>
  <si>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</si>
  <si>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</si>
  <si>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</si>
  <si>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</si>
  <si>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</si>
  <si>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</si>
  <si>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</si>
  <si>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</si>
  <si>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</si>
  <si>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</si>
  <si>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</si>
  <si>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</si>
  <si>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</si>
  <si>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</si>
  <si>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</si>
  <si>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</si>
  <si>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</si>
  <si>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</si>
  <si>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</si>
  <si>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</si>
  <si>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</si>
  <si>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</si>
  <si>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</si>
  <si>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</si>
  <si>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</si>
  <si>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</si>
  <si>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</si>
  <si>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</si>
  <si>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</si>
  <si>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</si>
  <si>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</si>
  <si>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</si>
  <si>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</si>
  <si>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</si>
  <si>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</si>
  <si>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</si>
  <si>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</si>
  <si>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</si>
  <si>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</si>
  <si>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</si>
  <si>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</si>
  <si>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</si>
  <si>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</si>
  <si>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</si>
  <si>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</si>
  <si>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</si>
  <si>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</si>
  <si>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</si>
  <si>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</si>
  <si>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</si>
  <si>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</si>
  <si>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</si>
  <si>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</si>
  <si>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</si>
  <si>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</si>
  <si>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</si>
  <si>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</si>
  <si>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</si>
  <si>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</si>
  <si>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</si>
  <si>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</si>
  <si>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BANCOS/TESORERIA(1112)</t>
  </si>
  <si>
    <t>INVERSIONES TEMPORALES(1114)</t>
  </si>
  <si>
    <t>FONDOS CON AFECTACION ESPECIFICA(1115)</t>
  </si>
  <si>
    <t>BANCOMER (1112-01-1)</t>
  </si>
  <si>
    <t>BANCOMER (1112-01-2)</t>
  </si>
  <si>
    <t>BANCOMER (1112-01-4)</t>
  </si>
  <si>
    <t>BANCOMER (1112-01-5)</t>
  </si>
  <si>
    <t>BANCOMER (1112-01-6)</t>
  </si>
  <si>
    <t>AL 31 DE ENERO DE 2018</t>
  </si>
  <si>
    <r>
      <t xml:space="preserve">Representa el monto de efectivo disponible propiedad de </t>
    </r>
    <r>
      <rPr>
        <b/>
        <sz val="9"/>
        <color theme="1"/>
        <rFont val="Arial"/>
        <family val="2"/>
      </rPr>
      <t>CENTRO ESTATAL DE CERTIFICACION CREDITACION Y CONTROL DE CONFIANZA</t>
    </r>
    <r>
      <rPr>
        <sz val="9"/>
        <color theme="1"/>
        <rFont val="Arial"/>
        <family val="2"/>
      </rPr>
      <t>, en instituciones bancarias, su importe se integra por:</t>
    </r>
  </si>
  <si>
    <r>
      <t xml:space="preserve">Representa el monto de efectivo invertido por </t>
    </r>
    <r>
      <rPr>
        <b/>
        <i/>
        <sz val="9"/>
        <color theme="1"/>
        <rFont val="Arial"/>
        <family val="2"/>
      </rPr>
      <t>CENTRO ESTATAL DE CERTIFICACION CREDITACION Y CONTROL DE CONFIANZA</t>
    </r>
    <r>
      <rPr>
        <sz val="9"/>
        <color theme="1"/>
        <rFont val="Arial"/>
        <family val="2"/>
      </rPr>
      <t>, la cual se efectúa a plazos que van de inversión a la vista hasta 90 días, su importe se integra por:</t>
    </r>
  </si>
  <si>
    <t>a) NOTAS A LOS ESTADOS FINANCIEROS DEL MES DE ENERO 2018</t>
  </si>
  <si>
    <t>NO HAY INVERSIONES TEMPORALES</t>
  </si>
  <si>
    <t>FONDO FIJO (1110)</t>
  </si>
  <si>
    <t>CUENTAS POR COBRAR A CORTO PLAZO (1122)</t>
  </si>
  <si>
    <t>DEUDORES DIVERSOS POR COBRAR (1123)</t>
  </si>
  <si>
    <t>OTROS DERECHOS A RECIBIR EFEC O EQUIVALENTE (1129)</t>
  </si>
  <si>
    <t>CONSTRUCCIONES EN PROCESO EN BIENES DE DOMINIO PÚBLICO   (1235)</t>
  </si>
  <si>
    <t>MOBILIARIO Y EQUIPO DE ADMINISTRACIÓN (1241)</t>
  </si>
  <si>
    <t>EQUIPO E INSTRUMENTAL MEDICO Y DE LABORATORIO (1243)</t>
  </si>
  <si>
    <t>DEPRECIACION ACUMULADA DE BIENES (1263)</t>
  </si>
  <si>
    <t>ACTIVOS DIFERIDOS (1270)</t>
  </si>
  <si>
    <t>Subtotal BIENES MUEBLES (1240)</t>
  </si>
  <si>
    <t>Subtotal DEPRECIACIÓN, DETERIORO Y AMORTIZACIÓN  (1260)</t>
  </si>
  <si>
    <t>Subtotal ACTIVO DIFERIDO(1270)</t>
  </si>
  <si>
    <t>PROYECTOS SOCIALES (1271-63203)</t>
  </si>
  <si>
    <t>MUEBLES DE OFICINA Y ESTANDERIA (1241-1)</t>
  </si>
  <si>
    <t>MUEBLES EXCEPTO DE OFICINA Y ESTANDERIA (1241-2)</t>
  </si>
  <si>
    <t>EQUIPO DE COMPUTO Y DE TECNOLOGIAS DE LA INF (1241-3)</t>
  </si>
  <si>
    <t>OTROS MOBILIARIOS Y EQUIPOS DE ADMINISTRACION (1241-9)</t>
  </si>
  <si>
    <t>Subtotal MOB Y EQ DE ADMINISTRACION  (1241)</t>
  </si>
  <si>
    <t>EQUIPO MEDICO Y DE LABORATORIO (1243-1)</t>
  </si>
  <si>
    <t>INSTRUMENTAL MÉDICO Y DE LABORATORIO (1243-2)</t>
  </si>
  <si>
    <t>Subtotal EQ. E INTRUMENTAL MÉDICO Y DE LAB  (1243)</t>
  </si>
  <si>
    <t>VEHICULOS Y EQ TERRESTRE, DESTINADOS AL SERVICIO ADMINISTRATIVO (1244-1-54104)</t>
  </si>
  <si>
    <t>MAQUINARIA, OTROS EQUIPOS Y HERRAMIENTAS (1246)</t>
  </si>
  <si>
    <t xml:space="preserve"> Subtotal VEHICULOS Y EQUIPO DE TRANSPORTE (1244)</t>
  </si>
  <si>
    <t>MAQUINARIAS, OTROS EQ. DE HERRAMIENTAS  (1246)</t>
  </si>
  <si>
    <t>SISTEMA DE AIRE ACONDICIONADO, CALEFACCIÓN Y DE REFRIGERACION INDUSTRIAL Y COMERCIAL (1246-4)</t>
  </si>
  <si>
    <t>EQUIPO DE COMINICACIÓN Y TELECOMUNICACIÓN (1246-5)</t>
  </si>
  <si>
    <t>EQUIPOS DE GENERACIÓN ELECTRICA, APARATOS Y ACCESORIOS ELÉCTRICOS (1246-6)</t>
  </si>
  <si>
    <t>DEPRECIACIÓN ACUMULADA DE MOBILIARIO Y EQUIPO DE ADMINISTRACIÓN (1263-1)</t>
  </si>
  <si>
    <t>DEPRECIACIÓN ACUMULADA DE INSTRUMENTAL MÉDICO Y DE LACORATORIO (1263-3)</t>
  </si>
  <si>
    <t>DEPRECIACIÓN ACUMULADA DE EQUIPO DE TRANSPORTE (1263-4)</t>
  </si>
  <si>
    <t>DEPRECIACIÓN ACUMULADA DE EQUIPO DE TRANSPORTE (1263-6)</t>
  </si>
  <si>
    <t xml:space="preserve"> Subtotal  DEPRECIACIÓN ACUMULADA DE BIENES MUEBLES (1263) </t>
  </si>
  <si>
    <t>PASIVO NO CIRCULANTE (2200)</t>
  </si>
  <si>
    <t>PASIVO CIRCULATE (2100)</t>
  </si>
  <si>
    <t>SERVICIOS PERSONALES POR PAGAR A CORTO PLAZO (2111)</t>
  </si>
  <si>
    <t>PROVEEDORES POR PAGAR A CORTO PLAZO (2112)</t>
  </si>
  <si>
    <t>OTRAS CUENTAS POR PAGAR A CORTO PLAZO (2119)</t>
  </si>
  <si>
    <t>RETENCIONES Y CONTRIBUCIONES POR PAGAR A CORTO PLAZO (2117)</t>
  </si>
  <si>
    <t>Suma PASIVO CIRCULANTE (2100)</t>
  </si>
  <si>
    <t>El importe de esta cuenta esta constituido principalmente por: Sueldos del personal de Base y Eventual de esta Institución que se pagan el dia 15 y 30 de cada mes; Prima Vacacional, cuyo importe se paga en Julio; Aguinaldo cuyo importe se pagará en el mes de Diciembre.</t>
  </si>
  <si>
    <t>Retenciones y Contribuciones por Pagar a Corto Plazo</t>
  </si>
  <si>
    <t>El importe de esta cuenta esta constituido principalmente por: Retenciones de ISR por Sueldos y Salarios, mismo que se pagan a lo establecido en la Ley del Impuesto Sobre la Renta; retenciones derivadas de aportaciones de seguridad social (Trabajadores) mismas que se liquidan en el mes de Febrero.</t>
  </si>
  <si>
    <t>El importe de esta cuenta esta constituido principalmente por: Los adeudos con proveedores derivado de operaciones del Centro Estatal de Certificación Acreditación y Control de Confianza por adquisición de Bienes y Contratación de Servicios, con vencimiento menor a igual a doce meses.</t>
  </si>
  <si>
    <t>Otras Cuentas Por Pagar a Corto Plazo</t>
  </si>
  <si>
    <t>INGRESOS POR VENTA DE BIENES DE ORGANISMOS DESCENTRALIZADOS (4173-1)</t>
  </si>
  <si>
    <t>TRANSFERENCIAS RECIBIDAS DEL ESTADO (4221-02)</t>
  </si>
  <si>
    <t>INTERESES GANADOS (4311-01)</t>
  </si>
  <si>
    <t>SERVICIOS PERSONALES  (5110)</t>
  </si>
  <si>
    <t>MATERIALES Y SUMINISTROS (5120)</t>
  </si>
  <si>
    <t>SERVICIOS GENERALES (5130)</t>
  </si>
  <si>
    <t>Suma de GASTOS Y OTRAS PERDIDAS (5000)</t>
  </si>
  <si>
    <t>REMUNERACIONES ADICIONALES Y ESPECIALES (5113)</t>
  </si>
  <si>
    <t>REMUNERACIONES AL PERSONAL DE CÁRACTER TRANSITORIO (5112)</t>
  </si>
  <si>
    <t>REMUNERACIONES AL PERSONAL DE CÁRACTER PERMANENTE (5111)</t>
  </si>
  <si>
    <t>RESULTADO DEL EJERCICIO (AHORRO /DESAHORRO)</t>
  </si>
  <si>
    <t>SUBTOTAL DE VARIACIONES DE LA HACIENDA PÚBLICA /PATRIMONIO NETO DEL EJERCICIO</t>
  </si>
  <si>
    <t>SUBTOTAL DE VARIACIONES DE LA HACIENDA PÚBLICA /PATRIMONIO NETO DEL EJERCICIO 2018</t>
  </si>
  <si>
    <t>BANCOS/DEPENDENCIAS Y OTROS(1113)</t>
  </si>
  <si>
    <t>INVERSIONES TEMPORALES (1114)</t>
  </si>
  <si>
    <t>FONDOS DE AFECTACION ESPECÍFICA(1115)</t>
  </si>
  <si>
    <t>DEPOSITOS DE FONDOS DE TERCEROS  (1116)</t>
  </si>
  <si>
    <t>MOBILIARIO E INSTRUMENTAL MEDICO Y DE LABORATORIO (1243)</t>
  </si>
  <si>
    <t>VEHÍCULO Y EQUIPO DE TRANSPORTE (1244)</t>
  </si>
  <si>
    <t>MAQUINARIAS Y OTROS EQ Y HERRAMIENTAS (1246)</t>
  </si>
  <si>
    <t>Total deBIENES MUEBLES (1200)</t>
  </si>
  <si>
    <t>conciliación de los ingresos presupuestarios y contables</t>
  </si>
  <si>
    <t>1. INGRESO PRESUPUESTARIO</t>
  </si>
  <si>
    <t>3. MENOS INGRESOS PRESUPUESTARIOS NO CONTABLES</t>
  </si>
  <si>
    <t xml:space="preserve">2. MAS INGRESOS CONTABLES NO PRESUPUESTARIOS </t>
  </si>
  <si>
    <t>4. INGRESOS CONTABLES (4=1+2-3)</t>
  </si>
  <si>
    <t>4. ENGRESOS CONTABLES (4=1-2+3)</t>
  </si>
  <si>
    <t>VEHICULOS AUTOMOTORES (7630-20)</t>
  </si>
  <si>
    <t>POLIGRAFOS LAFAYETTE (7630-02)</t>
  </si>
  <si>
    <t>EQ DE INSTRUMENTAL MEDICO Y DE LABORATORIO (7630-04)</t>
  </si>
  <si>
    <t>INFRAESTRUCTURA (7630-05)</t>
  </si>
  <si>
    <t>EQ DE COMPUTO Y TECNOLOGIAS (7630-04)</t>
  </si>
  <si>
    <t>CAMARAS FOTOGRAFICAS Y DE VIDEO</t>
  </si>
  <si>
    <t>EQUIPO DE CINEMATOGRAFIA</t>
  </si>
  <si>
    <t>EQUIPÓ DE TELECOMUNICACIONES</t>
  </si>
  <si>
    <t>MOBILIARIO Y EQ DE ADMINISTRACIÓN</t>
  </si>
  <si>
    <t>TERRENO 4,776.33 Mts2 (7630-01)</t>
  </si>
  <si>
    <t>Cuentas de Orden Centro Estatal de Certificación Acreditación y Control de Confianza:</t>
  </si>
  <si>
    <t>Suma CUENTAS DE ORDEN (7000)</t>
  </si>
  <si>
    <t>LEY DE INGRESOS ESTIMADO</t>
  </si>
  <si>
    <t>LEY DE INGRESOS POR EJECUTAR</t>
  </si>
  <si>
    <t>LEY DE INGRESOS DEVENGADA</t>
  </si>
  <si>
    <t>LEY DE INGRESOS RECAUDADA</t>
  </si>
  <si>
    <t xml:space="preserve">PRESUPUESTO DE EGRESOS APROBADO </t>
  </si>
  <si>
    <t>PRESUPUESTO DE EGRESOS POR EJERCER</t>
  </si>
  <si>
    <t>MODIFICACION AL PRESUPUESTO DE EGRESOS</t>
  </si>
  <si>
    <t>PRESUPUESTO DE EGRESOS COMPROMETIDO</t>
  </si>
  <si>
    <t>PRESUPUESTO DE EGRESOS DEVENGADO</t>
  </si>
  <si>
    <t>PRESUPUESTO DE EGRESOS EJERCIDO</t>
  </si>
  <si>
    <t>PRESUPUESTO DE EGRESOS PAGADO</t>
  </si>
  <si>
    <t>MODIFICACIÓN A LA LEY DE INGRESOS ESTIMADA</t>
  </si>
  <si>
    <t>Ejercicio fiscal: 2018</t>
  </si>
  <si>
    <t>Régimen jurídico: Regimen General con fines no lucrativos</t>
  </si>
  <si>
    <t>Fecha de creación del ente: 22-Jul-2009</t>
  </si>
  <si>
    <t xml:space="preserve">Principal actividad: Efectuar evaluaciones para la Selección, Ingreso , Promoción, formación, Permanencia, Reconocimiento y certificación del personal de </t>
  </si>
  <si>
    <t>seguridad Pública, auxiliar y privada y de procuración de justicia a nivel Estatal y municipal, en terminos de control de confianza.</t>
  </si>
  <si>
    <t xml:space="preserve">Consideraciones fiscales del ente: 1.- Presentar declaracion y pago provisional mensula del Impuesto Sobre la Renta. 2.-Presentar la Declaració Informativa </t>
  </si>
  <si>
    <t xml:space="preserve">mensual de proveedore por tasa de IVA y de IEPS. </t>
  </si>
  <si>
    <t>Estructura organizacional básica:</t>
  </si>
  <si>
    <t>Fideicomisos, mandatos y análogos de los cuales es fideicomitente o fideicomisario. NO APLICA POR NO TENER FIDEICOMISOS</t>
  </si>
  <si>
    <t>OPERACIONES EN EL EXTRANJERO.</t>
  </si>
  <si>
    <r>
      <t>Informar sobre la realización de operaciones en el extranjero y de sus efectos en la información financiera gubernamental.</t>
    </r>
    <r>
      <rPr>
        <b/>
        <i/>
        <sz val="8"/>
        <color rgb="FF000000"/>
        <rFont val="Arial"/>
        <family val="2"/>
      </rPr>
      <t>NO APLICA POR NO REALIZAR</t>
    </r>
  </si>
  <si>
    <t xml:space="preserve">ACCIONES </t>
  </si>
  <si>
    <r>
      <t>Método de valuación de la inversión en acciones de Compañías subsidiarias no consolidadas y asociadas.</t>
    </r>
    <r>
      <rPr>
        <b/>
        <i/>
        <sz val="8"/>
        <color rgb="FF000000"/>
        <rFont val="Arial"/>
        <family val="2"/>
      </rPr>
      <t xml:space="preserve">NO APLICA POR NO TENER INVERSIONES EN </t>
    </r>
  </si>
  <si>
    <t>NO APLICA POR NO TENER ACTIVOS O PASIVOS EN MONEDA EXTRANJERA</t>
  </si>
  <si>
    <r>
      <t xml:space="preserve">Inversiones en empresas de participación minoritaria. </t>
    </r>
    <r>
      <rPr>
        <b/>
        <i/>
        <sz val="8"/>
        <color rgb="FF000000"/>
        <rFont val="Arial"/>
        <family val="2"/>
      </rPr>
      <t>NO APLICA POR NO TENER INVERSIONES EN EMPRESAS</t>
    </r>
  </si>
  <si>
    <r>
      <t xml:space="preserve">Inversiones en empresas de participación mayoritaria. </t>
    </r>
    <r>
      <rPr>
        <b/>
        <i/>
        <sz val="8"/>
        <color rgb="FF000000"/>
        <rFont val="Arial"/>
        <family val="2"/>
      </rPr>
      <t>NO APLICA POR NO TENER INVERSIONES EN EMPRESAS</t>
    </r>
  </si>
  <si>
    <t xml:space="preserve">PORCENTAJES QUE ESPECIFICA LA LIRS ART. </t>
  </si>
  <si>
    <r>
      <t xml:space="preserve">Inversiones en valores. </t>
    </r>
    <r>
      <rPr>
        <b/>
        <i/>
        <sz val="8"/>
        <color rgb="FF000000"/>
        <rFont val="Arial"/>
        <family val="2"/>
      </rPr>
      <t>NO APLICA POR NO TENER INVERSIONES EN VALORES.</t>
    </r>
  </si>
  <si>
    <t>NO APLICA POR NO CONTAR CON FIDEICOMISOS</t>
  </si>
  <si>
    <t xml:space="preserve">INGRESOS FEDERALES </t>
  </si>
  <si>
    <t>INGRESOS PROPIOS</t>
  </si>
  <si>
    <t>INGRESOS A  MEDIANO PLAZO</t>
  </si>
  <si>
    <t>Información sobre la Deuda y el Reporte Analítico de la Deuda: NO APLICA PORQUE EL ENTE NO CUENTA CON DEUDA.</t>
  </si>
  <si>
    <t>Principales Políticas de control interno: Formular los proyectos, planes y programas de trabajo necesarios para el cumplimiento de los objetivos del centro</t>
  </si>
  <si>
    <t xml:space="preserve">someterlos a la junta para su consirederación y aprovación, asi como remitir a las instacias correspondientes el resultado de los exámenes y evaluaciones </t>
  </si>
  <si>
    <t>practicadas por el Centro Estatal de Certificación Acreditación y Contro de Confianza.</t>
  </si>
  <si>
    <t>Medidas de desempeño financiero, metas y alcance:Dirigir y coordinar los procesos de evaluación al que debe someterse el personal de seguridad pública</t>
  </si>
  <si>
    <t xml:space="preserve">y privada asi como de procuración de justicia, la aplicación y ejecución de las politicas, programas y acciones encaminadas a impulsar el cumplimiento eficiente de </t>
  </si>
  <si>
    <t>los objetivos del Centro Estatal de Certificación, Acreditación y Control de Confianza.</t>
  </si>
  <si>
    <t>de seguridad pública, auxiliar, privada y de procuración de justicia en el Estado, en terminos de control de confianza, con la finanalidad de proporcionar servidores</t>
  </si>
  <si>
    <t>Objeto social: Coordinar y dirijir las evaluaciones para la selección, ingreso, promoción formación, permanecia, reconocimiento y certificación del personal</t>
  </si>
  <si>
    <t>públicos que cumplan con los principios constitucionales de legalidad, objetividad, eficiencia, profesionalismo, honradez y respeto de los derechos humanos.</t>
  </si>
  <si>
    <t>Suma PRESUPUESTO DE EGRESOS (8200)</t>
  </si>
  <si>
    <t>Suma PRESUPUESTO DE INGRESOS (8100)</t>
  </si>
  <si>
    <t>SUMA CUENTAS POR COBRAR (1122)</t>
  </si>
  <si>
    <t>SECRETARIA DE SUGURIDAD (1129-01)</t>
  </si>
  <si>
    <t>SECRETARIADO EJECUTIVO (1129-02)</t>
  </si>
  <si>
    <t>PROCURADURIA DE JUSTICIA (1129-03)</t>
  </si>
  <si>
    <t>MUNICIPIO DE ZAMORA (1129-06)</t>
  </si>
  <si>
    <t>PATZCUARO (1129-07)</t>
  </si>
  <si>
    <t>LAZARO CARDENAS  (1129-11)</t>
  </si>
  <si>
    <t>COORDINACIÓN DEL SISTEMA ESTATAL PENITENCIARIO (1129-14)</t>
  </si>
  <si>
    <t xml:space="preserve">Bienes Disponibles para su Transformación o Consumo (inventarios) NO APLICA </t>
  </si>
  <si>
    <t>Inversiones Financieras. NO APLICA</t>
  </si>
  <si>
    <t xml:space="preserve">Subtotal </t>
  </si>
  <si>
    <t>HERRAMIENTAS Y MÁQUINA,HERRAMIENTA (1246-7)</t>
  </si>
  <si>
    <t>El importe de esta cuenta esta constituido principalmente por: Las Obligaciones de pago del Centro Estatal de Cetificación Acretiación y Control de Confianza con terceras pesonas. Con Vencimiento menor o igual a doce meses</t>
  </si>
  <si>
    <t xml:space="preserve">SUMA DE RENUMERACIONES </t>
  </si>
  <si>
    <t>MAZDA CX7 (1244-1-2010)</t>
  </si>
  <si>
    <t>Movimientos de partidas (o rubros) que no afectan al efectivo.</t>
  </si>
  <si>
    <t>SE MODIFICO ESTO Y NO SE PUSO LO QUE ESTA EN AMARILLO A LOS EDOIS FIROS XQ NO SE ENTENDIO.</t>
  </si>
  <si>
    <t>ESTO SE SACO DE LOS EDOS FROS</t>
  </si>
  <si>
    <t xml:space="preserve">YA SE </t>
  </si>
  <si>
    <t>VEHICULOS Y EQUIPO DE TRANSPORTE (1244)</t>
  </si>
  <si>
    <t>RESULTADOS  DE EJERCICIOS ANTERIORES</t>
  </si>
  <si>
    <t>1. TOTAL DE EGRESO (PRESUPUESTARIO)</t>
  </si>
  <si>
    <t xml:space="preserve">2. MENOS EGRESOS  PRESUPUESTARIOS NO CONTABLES </t>
  </si>
  <si>
    <t>3. MAS EGRESOS CONTABLES NO PRESUPUESTARIOS</t>
  </si>
  <si>
    <t>conciliación de los Egresos presupuestarios y los gastos contables</t>
  </si>
  <si>
    <t>EQUIPO DE CINEMATOGRAFIA (7630-08)</t>
  </si>
  <si>
    <t>EQUIPÓ DE TELECOMUNICACIONES (7630-09)</t>
  </si>
  <si>
    <t>FASP 2017 POR EJERCER (7850)</t>
  </si>
  <si>
    <t>FASP 2017 EJERCIDO (7860)</t>
  </si>
  <si>
    <t>LEY DE INGRESOS POR EJECUTAR (8120)</t>
  </si>
  <si>
    <t>LEY DE INGRESOS DEVENGADA (8140)</t>
  </si>
  <si>
    <t>LEY DE INGRESOS RECAUDADA (8150)</t>
  </si>
  <si>
    <t>OTROS DERECHOS A RECIBIR EFECTIVO O EQUIVALENTE (1129)</t>
  </si>
  <si>
    <t>OTROS MOBILIARIOS Y EQUIPOS DE ADMINISTRACIÓN (1241-9)</t>
  </si>
  <si>
    <t>EQUIPO DE COMPUTO Y DE TECNOLOGIAS DE LA INFORMACIÓN (1241-3)</t>
  </si>
  <si>
    <t>Suma EQUIVALENTES Y EFECTIVO</t>
  </si>
  <si>
    <t>Suma BANCOS</t>
  </si>
  <si>
    <t>Suma INVERSIONES TEMPORALES</t>
  </si>
  <si>
    <t>Suma FONDO FIJO</t>
  </si>
  <si>
    <t xml:space="preserve">Suma CUENTAS POR COBRAR </t>
  </si>
  <si>
    <t>Suma DERECHOS A RECIBIR A CORTO PLAZO</t>
  </si>
  <si>
    <t>Suma BIENES MUEBLES</t>
  </si>
  <si>
    <t xml:space="preserve">Suma PASIVO </t>
  </si>
  <si>
    <t>Suma PASIVO A LARGO PLAZO</t>
  </si>
  <si>
    <t>Total EFECTIVOS Y EQUIVALENTES(1110)</t>
  </si>
  <si>
    <t>suma INGRESOS</t>
  </si>
  <si>
    <t>suma INGRESOS A MEDIANO PLAZO</t>
  </si>
  <si>
    <t xml:space="preserve"> </t>
  </si>
  <si>
    <t>PRESUPUESTO DE EGRESOS APROBADO (8210)</t>
  </si>
  <si>
    <t>PRESUPUESTO DE EGRESOS POR EJERCER (8220)</t>
  </si>
  <si>
    <t>PRESUPUESTO DE EGRESOS COMPROMETIDO (8240)</t>
  </si>
  <si>
    <t>PRESUPUESTO DE EGRESOS DEVENGADO (8250)</t>
  </si>
  <si>
    <t>PRESUPUESTO DE EGRESOS EJERCIDO (8260)</t>
  </si>
  <si>
    <t>PRESUPUESTO DE EGRESOS PAGADO (8270)</t>
  </si>
  <si>
    <t xml:space="preserve">Cuentas de egresos </t>
  </si>
  <si>
    <t>MODIFICACIÓN A LA LEY DE INGRESOS ESTIMADA (8130)</t>
  </si>
  <si>
    <t xml:space="preserve">BANCOMER CTA. 0171003488  (1112-01-1) </t>
  </si>
  <si>
    <t xml:space="preserve">BANCOMER CTA. 0184875060  (1112-01-2) </t>
  </si>
  <si>
    <t>Se integran de la siguiente manera:</t>
  </si>
  <si>
    <t>DEPRECIACIÓN ACUMULADA DE INSTRUMENTAL MÉDICO Y DE LABORATORIO (1263-3)</t>
  </si>
  <si>
    <t>MOBILIARIO</t>
  </si>
  <si>
    <t>BIENES INFORMATICOS</t>
  </si>
  <si>
    <t>EQUIPO DE ADMINISTRACION</t>
  </si>
  <si>
    <t>EQUIPO MEDICO Y DE LABORATORIO</t>
  </si>
  <si>
    <t>INSTRUMENTAL MEDICO Y DE LABORATORIO</t>
  </si>
  <si>
    <t>EQUIPO DE TRANSPORTE</t>
  </si>
  <si>
    <t xml:space="preserve">     Las depreciaciones de bienes muebles se realizan de manera anual y se aplican los porcentajes de acuerdo al Articulo 34 de la Ley del Impuesto Sobre la Renta.</t>
  </si>
  <si>
    <t>Normatividad supletoria. La normatividad aplicada para su elaboración, es conforme a los postulados basicos de Contabilidad Gubernamental y a las caracteristicas del sistema de contabilidad utilizado (SACG.NET)</t>
  </si>
  <si>
    <t>Dentro de esta entidad no existen partes relacionadas que pudieran ejercer influencia significativa sobre la toma de decisiones financieras y operativas.</t>
  </si>
  <si>
    <t>Sistema y método de valuación de inventarios y costo de lo vendido. Este Organismo Descentralizado no cuenta con un sistema de método de valuación de inventarios debido a que no es necesario para esta Entidad.</t>
  </si>
  <si>
    <t>El importe de esta cuenta esta constituido principalmente por: Retenciones de ISR por Sueldos y Salarios, mismo que se pagan a lo establecido en la Ley del Impuesto Sobre la Renta; retenciones derivadas de aportaciones de seguridad social (Trabajadores) de la misma manera, en las fechas establecidas por la Ley del Seguro Social.</t>
  </si>
  <si>
    <t>INGRESOS POR DE CONVENIOS INDEPENDIENTES (4173-03)</t>
  </si>
  <si>
    <t>OTROS PRODUCTOS DE TIPO CORRIENTE (4311-01)</t>
  </si>
  <si>
    <t>Suma OTROS INGRESOS (4000)</t>
  </si>
  <si>
    <t>Total BIENES MUEBLES (1240)</t>
  </si>
  <si>
    <t>MOBILIARIO Y EQUIPO EDUCACIONAL Y RECREATIVO (1242)</t>
  </si>
  <si>
    <t xml:space="preserve">Suma CUENTAS DE ORDEN  </t>
  </si>
  <si>
    <t>Suma BIENES EN COMODATO (7630)</t>
  </si>
  <si>
    <t>Suma INGRESOS (8110)</t>
  </si>
  <si>
    <t>Suma EGRESOS (8200)</t>
  </si>
  <si>
    <t>LEY DE EGRESOS ESTIMADO (8200)</t>
  </si>
  <si>
    <t>MODIFICACIONES AL PRESUPUESTO DE EGRESOS APROBADO (8230)</t>
  </si>
  <si>
    <t>1. INGRESO PRESUPUESTARIO (8110)</t>
  </si>
  <si>
    <t>2. MAS INGRESOS CONTABLES NO PRESUPUESTARIOS (4300)</t>
  </si>
  <si>
    <t xml:space="preserve">BANCOMER CTA. 0112802031  (1112-02-3) </t>
  </si>
  <si>
    <t>Representa el monto de los derechos de cobro a favor del ente público.</t>
  </si>
  <si>
    <t xml:space="preserve">                             </t>
  </si>
  <si>
    <t>El importe de esta cuenta esta constituido principalmente por: Las Obligaciones de pago del Centro Estatal de Cetificación Acretiación y Control de Confianza con terceras pesonas(proveedores). Con Vencimiento menor o igual a doce meses</t>
  </si>
  <si>
    <t>Subtotal MOBILIARIO Y EQUIPO DE ADMINISTRACION  (1241)</t>
  </si>
  <si>
    <t>Subtotal EQUIPO E INTRUMENTAL MÉDICO Y DE LAB  (1243)</t>
  </si>
  <si>
    <t>MAQUINARIAS, OTROS EQUIPO DE HERRAMIENTAS  (1246)</t>
  </si>
  <si>
    <t>MOBILIARIO Y EQUIPO DE ADMINISTRACIÓN (7630-03)</t>
  </si>
  <si>
    <t>EQUIPO DE COMPUTO Y TECNOLOGIAS (7630-06)</t>
  </si>
  <si>
    <t>EQUIPO DE INSTRUMENTAL MEDICO Y DE LABORATORIO (7630-04)</t>
  </si>
  <si>
    <t>TRANSFERENCIAS, ASIGNACIONES, SUBSIDIOS Y OTRAS AYUDAS (5200)</t>
  </si>
  <si>
    <t>GASTOS DE FUNCIONAMIENTO (5100)</t>
  </si>
  <si>
    <t>PARTICIPACIONES Y APORTACIONES (5300)</t>
  </si>
  <si>
    <t>INTERESES, COMISIONES Y OTROS GASTOS DE LA DEUDA PÚBLICA (5400)</t>
  </si>
  <si>
    <t>Principales cambios en su estructura. No ha sufrido cambios a la fecha.</t>
  </si>
  <si>
    <t>Ejercicio fiscal: 2019</t>
  </si>
  <si>
    <t xml:space="preserve">Consideraciones fiscales del ente: 1.- Presentar declaracion y pago provisional mensula del Impuesto Sobre la Renta. 2.-Presentar la Declaración Informativa </t>
  </si>
  <si>
    <t xml:space="preserve">mensual de proveedores por tasa de IVA y de IEPS. </t>
  </si>
  <si>
    <t>Actualización: se informara del método utilizado para la actualización del valor de los activos, pasivos y Hacienda Pública/Patrimonio y las razones de dicha elección. Así como informar de la desconexión o reconexión inflacionaria.</t>
  </si>
  <si>
    <t xml:space="preserve">Este género se compone de dos grupos, el Pasivo Circulante y el Pasivo No Circulante, en éstos inciden pasivos derivados de operaciones por servicios personales, cuentas por pagar por operaciones presupuestarias devengadas y contabilizadas del mes correspondiente y pasivos por obligaciones laborales: </t>
  </si>
  <si>
    <t>INGRESOS POR EVALUACIONES (4173)</t>
  </si>
  <si>
    <t>Se informara sobre las principales condiciones económico- financieras bajo las cuales el ente público estuvo operando; y las cuales influyeron en la toma de decisiones de la administración; tanto a nivel local como federal.</t>
  </si>
  <si>
    <t>4. EGRESOS CONTABLES (4=1-2+3)</t>
  </si>
  <si>
    <t>SUMA</t>
  </si>
  <si>
    <t>Representan los derechos de cobro originados en el desarrollo de las actividades del ente público, de los cuales se espera recibir una contraprestación representada en recursos, bienes o servicios.</t>
  </si>
  <si>
    <t>INGRESOS POR EVALUACIONES ESTATALES</t>
  </si>
  <si>
    <t>INGRESOS POR CONVENIOS INDEPENDIENTES</t>
  </si>
  <si>
    <t>Subtotal MOBILIARIO Y EQUIPO EDUCACIONALY RECREATIVO (1242)</t>
  </si>
  <si>
    <t>CAMARAS FOTOGRAFICAS Y DE VIDEO (1242-3-52301)</t>
  </si>
  <si>
    <t>DEPRECIACIÓN ACUMULADA DE MAQUINARIA, OTROS EQUIPOS (1263-6)</t>
  </si>
  <si>
    <t>III)</t>
  </si>
  <si>
    <t xml:space="preserve">V)   </t>
  </si>
  <si>
    <t xml:space="preserve">VI) </t>
  </si>
  <si>
    <t>NOTAS AL ESTADO ANALÍTICO DE INGRESOS</t>
  </si>
  <si>
    <t>INGRESO POR VENTA DE BIENES MODIFICADO-3</t>
  </si>
  <si>
    <t>INGRESO POR VENTA DE BIENES DEVENGADO-4</t>
  </si>
  <si>
    <t xml:space="preserve"> INGRESOS DEVENGADOS  (3-4) </t>
  </si>
  <si>
    <t>NOTA ESTADO ANALÍTICO DEL EJERCICIO PRESUPUESTO DE EGRESOS</t>
  </si>
  <si>
    <t xml:space="preserve">ESTADO ANALITICO DE DE INGRESOS </t>
  </si>
  <si>
    <t xml:space="preserve">ESTADO ANALITICO DE DE EGRESOS </t>
  </si>
  <si>
    <t>ESTIMADO</t>
  </si>
  <si>
    <t>AMPLIACIONES/REDUCCIONES</t>
  </si>
  <si>
    <t>MODIFICADO</t>
  </si>
  <si>
    <t>SUMAS (-)</t>
  </si>
  <si>
    <t xml:space="preserve">VII) </t>
  </si>
  <si>
    <t>LEY DE INGRESOS ESTIMADO (8110)</t>
  </si>
  <si>
    <r>
      <rPr>
        <b/>
        <sz val="9"/>
        <color rgb="FF000000"/>
        <rFont val="Arial"/>
        <family val="2"/>
      </rPr>
      <t>OBSERVACIONES:</t>
    </r>
    <r>
      <rPr>
        <sz val="9"/>
        <color rgb="FF000000"/>
        <rFont val="Arial"/>
        <family val="2"/>
      </rPr>
      <t xml:space="preserve"> Las modificaciones realizadas en los saldos de bienes de comodato son debido a bajas realizadas de 2 automoviles que fueron entregados a la dirección de patrimonio.                     </t>
    </r>
  </si>
  <si>
    <r>
      <rPr>
        <b/>
        <sz val="9"/>
        <color rgb="FF000000"/>
        <rFont val="Arial"/>
        <family val="2"/>
      </rPr>
      <t>NOTA:</t>
    </r>
    <r>
      <rPr>
        <sz val="9"/>
        <color rgb="FF000000"/>
        <rFont val="Arial"/>
        <family val="2"/>
      </rPr>
      <t xml:space="preserve"> Se informa que en el reporte del Estado Financiero de Flujos de Efectivo la diferencia reflejada en el saldo de $ -203,682.56, las erogaciones fueron cubiertas con los saldos en bancos reflejados al inicio del ejercicio fiscal derivado de la recaudacion de ingresos propios.</t>
    </r>
  </si>
  <si>
    <t>SUBTOTAL ACTUALIZACIÓN DE LA HACIENDA PÚBLICA /PATRIMONIO NETO DEL EJERCICIO 2019</t>
  </si>
  <si>
    <t xml:space="preserve">BANCOMER CTA. 0114712722 (1112-02-5) </t>
  </si>
  <si>
    <t>BANCOMER CTA. 0114712684 (1112-02-6)</t>
  </si>
  <si>
    <t>INGRESOS POR INTERESES GANADOS-4</t>
  </si>
  <si>
    <t>a) NOTAS A LOS ESTADOS FINANCIEROS DEL 01 DE ENERO AL 31 DE DICIEMBRE COMPLEMENTARIA 2020</t>
  </si>
  <si>
    <r>
      <rPr>
        <b/>
        <sz val="9"/>
        <color rgb="FF000000"/>
        <rFont val="Arial"/>
        <family val="2"/>
      </rPr>
      <t>NOTA</t>
    </r>
    <r>
      <rPr>
        <sz val="9"/>
        <color rgb="FF000000"/>
        <rFont val="Arial"/>
        <family val="2"/>
      </rPr>
      <t xml:space="preserve">: La diferencia que se observa entre los saldos del Estado Analitico del ingresos y del Estado Analitico del Egreso,  es debido a que en el 2020 se percibieron ingresos por motivo de recuperacion de cuentas por cobrar de años anterios, el cual fue por un total de $ 3,289,500.00, asi como por saldos iniciales en bancos por la cantida de $1,255,519.63 </t>
    </r>
  </si>
  <si>
    <t>SECRETARIA DE SEGURIDAD PUBLICA DEL ESTADO (1129-01-2011)</t>
  </si>
  <si>
    <t>SECRETARIA DE SEGURIDAD PUBLICA DEL ESTADO (1129-01-2012)</t>
  </si>
  <si>
    <t>SECRETARIA DE SEGURIDAD PUBLICA DEL ESTADO (1129-01-2013)</t>
  </si>
  <si>
    <t>SECRETARIA DE SEGURIDAD PUBLICA DEL ESTADO (1129-01-2014)</t>
  </si>
  <si>
    <t>SECRETARIA DE SEGURIDAD PUBLICA DEL ESTADO (1129-01-2015)</t>
  </si>
  <si>
    <t>SECRETARIA DE SEGURIDAD PUBLICA DEL ESTADO (1129-01-2016)</t>
  </si>
  <si>
    <t>SECRETARIA DE SEGURIDAD PUBLICA DEL ESTADO (1129-01-2017)</t>
  </si>
  <si>
    <t>SECRETARIA DE SEGURIDAD PUBLICA DEL ESTADO (1129-01-2019)</t>
  </si>
  <si>
    <t>SECRETARIADO EJECUTIVO DEL SISTEMA ESTATAL DE SEGURIDAD PUBLICA  (1129-02-2013)</t>
  </si>
  <si>
    <t>SECRETARIADO EJECUTIVO DEL SISTEMA ESTATAL DE SEGURIDAD PUBLICA  (1129-02-2014)</t>
  </si>
  <si>
    <t>SECRETARIADO EJECUTIVO DEL SISTEMA ESTATAL DE SEGURIDAD PUBLICA  (1129-02-2015)</t>
  </si>
  <si>
    <t>PROCURADURIA GENERAL DE JUSTICIA DEL ESTADO  (1129-03-2012)</t>
  </si>
  <si>
    <t>PROCURADURIA GENERAL DE JUSTICIA DEL ESTADO  (1129-03-2013)</t>
  </si>
  <si>
    <t>PROCURADURIA GENERAL DE JUSTICIA DEL ESTADO  (1129-03-2015)</t>
  </si>
  <si>
    <t>PROCURADURIA GENERAL DE JUSTICIA DEL ESTADO  (1129-03-2018)</t>
  </si>
  <si>
    <t>ZAMORA (1129-06-2016)</t>
  </si>
  <si>
    <t>AÑO 2014 SFA CONTRARECIBOS POR EVALUACIONES PENDIENTES DE PAGO (1129-16-02)</t>
  </si>
  <si>
    <t>AÑO 2016 SFA CONTRARECIBOS POR EVALUACIONES PENDIENTES DE PAGO (1129-16-03)</t>
  </si>
  <si>
    <t>AÑO 2017 SFA CONTRARECIBOS POR EVALUACIONES PENDIENTES DE PAGO (1129-16-04)</t>
  </si>
  <si>
    <t>AÑO 2018 SFA CONTRARECIBOS POR EVALUACIONES PENDIENTES DE PAGO (1129-16-05)</t>
  </si>
  <si>
    <t>AÑO 2019 SFA CONTRARECIBOS POR EVALUACIONES PENDIENTES DE PAGO (1129-16-06)</t>
  </si>
  <si>
    <t>AÑO 2013 SFA CONTRARECIBOS POR EVALUACIONES PENDIENTES DE PAGO (1129-16-07)</t>
  </si>
  <si>
    <r>
      <rPr>
        <b/>
        <sz val="9"/>
        <rFont val="Arial"/>
        <family val="2"/>
      </rPr>
      <t xml:space="preserve">NOTA: </t>
    </r>
    <r>
      <rPr>
        <sz val="9"/>
        <rFont val="Arial"/>
        <family val="2"/>
      </rPr>
      <t>La diferencia que se observa al momento de analizar el Estado Financiero Analitico de Ingresos en Tranferencias y Asignaciones por $36,529,693.21 con el Estado Analitico Presupuesto de Egresos Clasificación Economica en el rubro de Gasto de Capital por la cantidad de $ 36,626,027.39 se observa una diferencia de $96,334.18 es debido a compras de bienes muebles, reflejado en el concepto de Bienes Muebles que muestra el Estado Analitico del Ejercicio del Presupuesto de Egresos Clasificacion por Objeto del Gasto.</t>
    </r>
  </si>
  <si>
    <t>Cuentas por Cobrar a Corto Plazo</t>
  </si>
  <si>
    <t>Representa el monto de SFA DEPPS pendientes de depositar (1122-60)</t>
  </si>
  <si>
    <t xml:space="preserve">FECHA DEL DEPP </t>
  </si>
  <si>
    <t>FECHA DE OPERADO</t>
  </si>
  <si>
    <t>DEPP</t>
  </si>
  <si>
    <t>CONCEPTO</t>
  </si>
  <si>
    <t>IMPORTE</t>
  </si>
  <si>
    <t>464-6</t>
  </si>
  <si>
    <t>VIATICOS</t>
  </si>
  <si>
    <t>924-9</t>
  </si>
  <si>
    <t>000558-8</t>
  </si>
  <si>
    <t>FONDO</t>
  </si>
  <si>
    <t>001105-7</t>
  </si>
  <si>
    <t>001108-1</t>
  </si>
  <si>
    <t>001126-0</t>
  </si>
  <si>
    <t>001130-8</t>
  </si>
  <si>
    <t>001131-6</t>
  </si>
  <si>
    <t>001132-4</t>
  </si>
  <si>
    <t>001134-0</t>
  </si>
  <si>
    <t>001038-7</t>
  </si>
  <si>
    <t>001191-0</t>
  </si>
  <si>
    <t>001192-8</t>
  </si>
  <si>
    <t>001193-6</t>
  </si>
  <si>
    <t>001195-2</t>
  </si>
  <si>
    <t>001196-0</t>
  </si>
  <si>
    <t>001197-9</t>
  </si>
  <si>
    <t>001199-5</t>
  </si>
  <si>
    <t>001206-1</t>
  </si>
  <si>
    <t>001208-8</t>
  </si>
  <si>
    <t>001209-6</t>
  </si>
  <si>
    <t>001211-8</t>
  </si>
  <si>
    <t>001212-6</t>
  </si>
  <si>
    <t>001213-4</t>
  </si>
  <si>
    <t>001214-2</t>
  </si>
  <si>
    <t>001215-0</t>
  </si>
  <si>
    <t>001216-9</t>
  </si>
  <si>
    <t>001220-7</t>
  </si>
  <si>
    <t>001224-0</t>
  </si>
  <si>
    <t>001228-2</t>
  </si>
  <si>
    <t>001229-0</t>
  </si>
  <si>
    <t>001230-4</t>
  </si>
  <si>
    <t>001231-2</t>
  </si>
  <si>
    <t>001232-0</t>
  </si>
  <si>
    <t>001233-9</t>
  </si>
  <si>
    <t>001234-7</t>
  </si>
  <si>
    <t>001236-3</t>
  </si>
  <si>
    <t>001237-1</t>
  </si>
  <si>
    <t>001238-0</t>
  </si>
  <si>
    <t>001239-8</t>
  </si>
  <si>
    <t>001241-0</t>
  </si>
  <si>
    <t>001242-8</t>
  </si>
  <si>
    <t>001246-0</t>
  </si>
  <si>
    <t>001247-9</t>
  </si>
  <si>
    <t>001260-6</t>
  </si>
  <si>
    <t>2A MAYO</t>
  </si>
  <si>
    <t>1A JUNIO</t>
  </si>
  <si>
    <t>2A JUNIO</t>
  </si>
  <si>
    <t>1A JULIO</t>
  </si>
  <si>
    <t>2A JULIO</t>
  </si>
  <si>
    <t>PV</t>
  </si>
  <si>
    <t>2A AGOSTO</t>
  </si>
  <si>
    <t>1A OCTUBRE</t>
  </si>
  <si>
    <t>2A OCTUBRE</t>
  </si>
  <si>
    <t>2A FEBRERO</t>
  </si>
  <si>
    <t>1A NOVIEMBRE</t>
  </si>
  <si>
    <t>63000035</t>
  </si>
  <si>
    <t>MATERIALES Y SUMINISTROS</t>
  </si>
  <si>
    <t>63000036</t>
  </si>
  <si>
    <t>63000037</t>
  </si>
  <si>
    <t>63000038</t>
  </si>
  <si>
    <t>SERVICIOS GENERALES</t>
  </si>
  <si>
    <t xml:space="preserve"> SUBSIDIOS Y OTRAS AYUDAS </t>
  </si>
  <si>
    <t xml:space="preserve">SUBSIDIOS Y OTRAS AYUDAS </t>
  </si>
  <si>
    <t>SERVICIOS PERSONALES</t>
  </si>
  <si>
    <t>1122-60-1</t>
  </si>
  <si>
    <t>1122-60-2</t>
  </si>
  <si>
    <t>1122-60-3</t>
  </si>
  <si>
    <t>1122-60-4</t>
  </si>
  <si>
    <t>1122-60-6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</si>
</sst>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quot;$&quot;#,##0.00"/>
    <numFmt numFmtId="166" formatCode="\6\3000000"/>
  </numFmts>
  <fonts count="4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9"/>
      <color theme="7"/>
      <name val="Arial"/>
      <family val="2"/>
    </font>
    <font>
      <b/>
      <i/>
      <sz val="8"/>
      <color theme="9" tint="-0.249977111117893"/>
      <name val="Arial"/>
      <family val="2"/>
    </font>
    <font>
      <sz val="8"/>
      <color theme="1"/>
      <name val="Arial"/>
      <family val="2"/>
    </font>
    <font>
      <sz val="8"/>
      <color rgb="FF000000"/>
      <name val="Calibri"/>
      <family val="2"/>
    </font>
    <font>
      <sz val="7"/>
      <color rgb="FF000000"/>
      <name val="Calibri"/>
      <family val="2"/>
    </font>
    <font>
      <i/>
      <sz val="8"/>
      <color rgb="FFFF0000"/>
      <name val="Arial"/>
      <family val="2"/>
    </font>
    <font>
      <sz val="9"/>
      <color indexed="81"/>
      <name val="Tahoma"/>
      <family val="2"/>
    </font>
    <font>
      <sz val="9"/>
      <color rgb="FFFF0000"/>
      <name val="Arial"/>
      <family val="2"/>
    </font>
    <font>
      <sz val="10"/>
      <color rgb="FFFF0000"/>
      <name val="Arial"/>
      <family val="2"/>
    </font>
    <font>
      <i/>
      <sz val="10"/>
      <color rgb="FFFF0000"/>
      <name val="Arial"/>
      <family val="2"/>
    </font>
    <font>
      <b/>
      <sz val="9"/>
      <color indexed="81"/>
      <name val="Tahoma"/>
      <family val="2"/>
    </font>
    <font>
      <b/>
      <sz val="8"/>
      <color theme="1"/>
      <name val="Arial"/>
      <family val="2"/>
    </font>
    <font>
      <sz val="10"/>
      <color rgb="FF000000"/>
      <name val="Times New Roman"/>
      <charset val="204"/>
    </font>
  </fonts>
  <fills count="10">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6">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1" fillId="0" borderId="0" applyFont="0" applyFill="0" applyBorder="0" applyAlignment="0" applyProtection="0"/>
    <xf numFmtId="0" fontId="20" fillId="0" borderId="0" applyNumberFormat="0" applyBorder="0" applyProtection="0"/>
    <xf numFmtId="43" fontId="44" fillId="0" borderId="0" applyFont="0" applyFill="0" applyBorder="0" applyAlignment="0" applyProtection="0"/>
  </cellStyleXfs>
  <cellXfs count="566">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4" fontId="14" fillId="0" borderId="1" xfId="0" applyNumberFormat="1" applyFont="1" applyFill="1" applyBorder="1" applyAlignment="1"/>
    <xf numFmtId="0" fontId="32" fillId="0" borderId="0" xfId="0" applyFont="1" applyFill="1" applyBorder="1" applyAlignment="1">
      <alignment vertical="top" wrapText="1"/>
    </xf>
    <xf numFmtId="4" fontId="14" fillId="0" borderId="1" xfId="0" applyNumberFormat="1" applyFont="1" applyFill="1" applyBorder="1" applyAlignment="1"/>
    <xf numFmtId="43" fontId="7" fillId="0" borderId="0" xfId="0" applyNumberFormat="1" applyFont="1" applyFill="1" applyBorder="1" applyAlignment="1">
      <alignment horizontal="left" vertical="top"/>
    </xf>
    <xf numFmtId="4" fontId="14" fillId="0" borderId="3" xfId="0" applyNumberFormat="1" applyFont="1" applyFill="1" applyBorder="1" applyAlignment="1">
      <alignment horizontal="right"/>
    </xf>
    <xf numFmtId="49" fontId="15" fillId="0" borderId="0" xfId="0" applyNumberFormat="1" applyFont="1" applyFill="1" applyBorder="1" applyAlignment="1">
      <alignment horizontal="right"/>
    </xf>
    <xf numFmtId="4" fontId="15" fillId="0" borderId="0" xfId="0" applyNumberFormat="1" applyFont="1" applyFill="1" applyBorder="1" applyAlignment="1">
      <alignment horizontal="right"/>
    </xf>
    <xf numFmtId="4" fontId="14" fillId="0" borderId="0" xfId="0" applyNumberFormat="1" applyFont="1" applyFill="1" applyBorder="1" applyAlignment="1">
      <alignment horizontal="right"/>
    </xf>
    <xf numFmtId="4" fontId="14" fillId="0" borderId="0" xfId="0" applyNumberFormat="1" applyFont="1" applyFill="1" applyBorder="1" applyAlignment="1">
      <alignment horizontal="center"/>
    </xf>
    <xf numFmtId="44" fontId="14" fillId="0" borderId="1" xfId="2" applyFont="1" applyFill="1" applyBorder="1" applyAlignment="1"/>
    <xf numFmtId="0" fontId="15" fillId="0" borderId="3" xfId="0" applyFont="1" applyFill="1" applyBorder="1" applyAlignment="1">
      <alignment horizontal="center"/>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4" fontId="5" fillId="0" borderId="0" xfId="0" applyNumberFormat="1" applyFont="1" applyFill="1" applyBorder="1" applyAlignment="1">
      <alignment horizontal="left" vertical="top"/>
    </xf>
    <xf numFmtId="4" fontId="1" fillId="0" borderId="0" xfId="0" applyNumberFormat="1" applyFont="1" applyFill="1" applyBorder="1" applyAlignment="1">
      <alignment vertical="top" wrapText="1"/>
    </xf>
    <xf numFmtId="43" fontId="1" fillId="0" borderId="0" xfId="0" applyNumberFormat="1" applyFont="1" applyFill="1" applyBorder="1" applyAlignment="1">
      <alignment horizontal="center" vertical="top" wrapText="1"/>
    </xf>
    <xf numFmtId="0" fontId="8" fillId="0" borderId="0" xfId="0" applyFont="1" applyFill="1" applyBorder="1" applyAlignment="1">
      <alignment horizontal="justify" vertical="justify"/>
    </xf>
    <xf numFmtId="0" fontId="8" fillId="0" borderId="0" xfId="0" applyFont="1" applyFill="1" applyBorder="1" applyAlignment="1">
      <alignment horizontal="justify" vertical="justify" wrapText="1"/>
    </xf>
    <xf numFmtId="43" fontId="5" fillId="0" borderId="0" xfId="0" applyNumberFormat="1" applyFont="1" applyFill="1" applyBorder="1" applyAlignment="1">
      <alignment horizontal="left" vertical="top"/>
    </xf>
    <xf numFmtId="43" fontId="8" fillId="0" borderId="0" xfId="0" applyNumberFormat="1" applyFont="1" applyFill="1" applyBorder="1" applyAlignment="1">
      <alignment horizontal="left" vertical="top"/>
    </xf>
    <xf numFmtId="43" fontId="8" fillId="0" borderId="0" xfId="0" applyNumberFormat="1" applyFont="1" applyFill="1" applyBorder="1" applyAlignment="1">
      <alignment horizontal="right" vertical="top"/>
    </xf>
    <xf numFmtId="0" fontId="5" fillId="7" borderId="0" xfId="0" applyFont="1" applyFill="1" applyBorder="1" applyAlignment="1">
      <alignment horizontal="left" vertical="top"/>
    </xf>
    <xf numFmtId="0" fontId="1" fillId="7" borderId="0" xfId="0" applyFont="1" applyFill="1" applyBorder="1" applyAlignment="1">
      <alignment vertical="top" wrapText="1"/>
    </xf>
    <xf numFmtId="0" fontId="1" fillId="7" borderId="0" xfId="0" applyFont="1" applyFill="1" applyBorder="1" applyAlignment="1">
      <alignment vertical="top"/>
    </xf>
    <xf numFmtId="44" fontId="5" fillId="0" borderId="0" xfId="0" applyNumberFormat="1" applyFont="1" applyFill="1" applyBorder="1" applyAlignment="1">
      <alignment horizontal="left" vertical="top"/>
    </xf>
    <xf numFmtId="0" fontId="15" fillId="0" borderId="1" xfId="0" applyFont="1" applyFill="1" applyBorder="1" applyAlignment="1">
      <alignment horizontal="center"/>
    </xf>
    <xf numFmtId="44" fontId="15" fillId="0" borderId="0" xfId="2" applyFont="1" applyFill="1" applyBorder="1" applyAlignment="1"/>
    <xf numFmtId="4" fontId="14" fillId="0" borderId="1" xfId="0" applyNumberFormat="1" applyFont="1" applyFill="1" applyBorder="1" applyAlignment="1"/>
    <xf numFmtId="0" fontId="15" fillId="0" borderId="1" xfId="0" applyFont="1" applyFill="1" applyBorder="1" applyAlignment="1">
      <alignment horizontal="center"/>
    </xf>
    <xf numFmtId="0" fontId="1" fillId="0" borderId="0" xfId="0" applyFont="1" applyFill="1" applyBorder="1" applyAlignment="1">
      <alignment vertical="justify"/>
    </xf>
    <xf numFmtId="0" fontId="8" fillId="2" borderId="0" xfId="0" applyFont="1" applyFill="1" applyBorder="1" applyAlignment="1">
      <alignment horizontal="justify" vertical="justify"/>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13" fillId="2" borderId="0" xfId="0" applyFont="1" applyFill="1" applyBorder="1" applyAlignment="1">
      <alignment horizontal="left" vertical="top"/>
    </xf>
    <xf numFmtId="0" fontId="8" fillId="7" borderId="0" xfId="0" applyFont="1" applyFill="1" applyBorder="1" applyAlignment="1">
      <alignment horizontal="left" vertical="top"/>
    </xf>
    <xf numFmtId="0" fontId="33" fillId="2" borderId="0" xfId="0" applyFont="1" applyFill="1" applyBorder="1" applyAlignment="1">
      <alignment horizontal="left" vertical="top"/>
    </xf>
    <xf numFmtId="49" fontId="14" fillId="0" borderId="0" xfId="0" applyNumberFormat="1" applyFont="1" applyFill="1" applyBorder="1" applyAlignment="1"/>
    <xf numFmtId="49" fontId="10" fillId="0" borderId="0" xfId="0" applyNumberFormat="1" applyFont="1" applyFill="1" applyBorder="1" applyAlignment="1">
      <alignment horizontal="left" vertical="top"/>
    </xf>
    <xf numFmtId="49" fontId="8" fillId="0" borderId="0" xfId="0" applyNumberFormat="1" applyFont="1" applyFill="1" applyBorder="1" applyAlignment="1">
      <alignment horizontal="justify" vertical="justify"/>
    </xf>
    <xf numFmtId="0" fontId="10" fillId="8" borderId="0" xfId="0" applyFont="1" applyFill="1" applyBorder="1" applyAlignment="1">
      <alignment horizontal="left" vertical="top"/>
    </xf>
    <xf numFmtId="44" fontId="5" fillId="0" borderId="0" xfId="2" applyFont="1" applyFill="1" applyBorder="1" applyAlignment="1">
      <alignment horizontal="left" vertical="top"/>
    </xf>
    <xf numFmtId="0" fontId="15" fillId="0" borderId="0" xfId="0" applyFont="1" applyFill="1" applyBorder="1" applyAlignment="1">
      <alignment horizontal="center"/>
    </xf>
    <xf numFmtId="43" fontId="15" fillId="0" borderId="0" xfId="0" applyNumberFormat="1" applyFont="1" applyFill="1" applyBorder="1" applyAlignment="1">
      <alignment horizontal="center"/>
    </xf>
    <xf numFmtId="44" fontId="14" fillId="0" borderId="0" xfId="0" applyNumberFormat="1" applyFont="1" applyAlignment="1"/>
    <xf numFmtId="0" fontId="31" fillId="0" borderId="0" xfId="0" applyFont="1" applyFill="1" applyBorder="1" applyAlignment="1">
      <alignment horizontal="left" vertical="top"/>
    </xf>
    <xf numFmtId="44" fontId="8" fillId="0" borderId="0" xfId="0" applyNumberFormat="1" applyFont="1" applyFill="1" applyBorder="1" applyAlignment="1">
      <alignment horizontal="justify" vertical="justify"/>
    </xf>
    <xf numFmtId="0" fontId="1" fillId="0" borderId="2" xfId="0" applyFont="1" applyFill="1" applyBorder="1" applyAlignment="1">
      <alignment vertical="top" wrapText="1"/>
    </xf>
    <xf numFmtId="0" fontId="1" fillId="0" borderId="4" xfId="0" applyFont="1" applyFill="1" applyBorder="1" applyAlignment="1">
      <alignment vertical="top" wrapText="1"/>
    </xf>
    <xf numFmtId="4" fontId="8" fillId="0" borderId="0" xfId="0" applyNumberFormat="1" applyFont="1" applyFill="1" applyBorder="1" applyAlignment="1">
      <alignment horizontal="left" vertical="top"/>
    </xf>
    <xf numFmtId="44" fontId="15" fillId="0" borderId="0" xfId="2" applyFont="1" applyFill="1" applyBorder="1" applyAlignment="1">
      <alignment horizontal="center"/>
    </xf>
    <xf numFmtId="0" fontId="7" fillId="0" borderId="0" xfId="0" applyFont="1" applyFill="1" applyBorder="1" applyAlignment="1">
      <alignment vertical="top"/>
    </xf>
    <xf numFmtId="0" fontId="14" fillId="0" borderId="0" xfId="0" applyFont="1" applyAlignment="1">
      <alignment horizontal="left" vertical="justify"/>
    </xf>
    <xf numFmtId="9" fontId="35" fillId="0" borderId="1" xfId="3" applyFont="1" applyFill="1" applyBorder="1" applyAlignment="1" applyProtection="1">
      <alignment horizontal="center" vertical="center" wrapText="1"/>
    </xf>
    <xf numFmtId="164" fontId="35" fillId="0" borderId="1" xfId="3" applyNumberFormat="1" applyFont="1" applyFill="1" applyBorder="1" applyAlignment="1">
      <alignment horizontal="center" vertical="center" wrapText="1"/>
    </xf>
    <xf numFmtId="9" fontId="35" fillId="0" borderId="1" xfId="3" applyFont="1" applyFill="1" applyBorder="1" applyAlignment="1">
      <alignment horizontal="center"/>
    </xf>
    <xf numFmtId="0" fontId="5" fillId="0" borderId="29" xfId="0" applyFont="1" applyFill="1" applyBorder="1" applyAlignment="1">
      <alignment horizontal="left" vertical="top"/>
    </xf>
    <xf numFmtId="43" fontId="7" fillId="0" borderId="29" xfId="0" applyNumberFormat="1" applyFont="1" applyFill="1" applyBorder="1" applyAlignment="1">
      <alignment horizontal="left" vertical="top"/>
    </xf>
    <xf numFmtId="0" fontId="1" fillId="0" borderId="0" xfId="0" applyFont="1" applyFill="1" applyBorder="1" applyAlignment="1">
      <alignment vertical="justify"/>
    </xf>
    <xf numFmtId="0" fontId="37" fillId="0" borderId="0" xfId="0" applyFont="1" applyFill="1" applyBorder="1" applyAlignment="1">
      <alignment horizontal="justify" vertical="justify"/>
    </xf>
    <xf numFmtId="0" fontId="37" fillId="0" borderId="0" xfId="0" applyFont="1" applyFill="1" applyBorder="1" applyAlignment="1">
      <alignment horizontal="left" vertical="top"/>
    </xf>
    <xf numFmtId="44" fontId="8" fillId="0" borderId="0" xfId="2" applyFont="1" applyFill="1" applyBorder="1" applyAlignment="1">
      <alignment horizontal="left" vertical="top"/>
    </xf>
    <xf numFmtId="44" fontId="8" fillId="0" borderId="0" xfId="0" applyNumberFormat="1" applyFont="1" applyFill="1" applyBorder="1" applyAlignment="1">
      <alignment horizontal="left" vertical="top"/>
    </xf>
    <xf numFmtId="0" fontId="39" fillId="0" borderId="0" xfId="0" applyFont="1" applyFill="1" applyBorder="1" applyAlignment="1">
      <alignment vertical="justify"/>
    </xf>
    <xf numFmtId="0" fontId="40" fillId="0" borderId="0" xfId="0" applyFont="1" applyFill="1" applyBorder="1" applyAlignment="1">
      <alignment horizontal="justify" vertical="justify" wrapText="1"/>
    </xf>
    <xf numFmtId="0" fontId="1" fillId="0" borderId="0" xfId="0" applyFont="1" applyFill="1" applyBorder="1" applyAlignment="1">
      <alignment vertical="justify"/>
    </xf>
    <xf numFmtId="43" fontId="0" fillId="0" borderId="0" xfId="0" applyNumberFormat="1"/>
    <xf numFmtId="0" fontId="41" fillId="0" borderId="0" xfId="0" applyFont="1" applyFill="1" applyBorder="1" applyAlignment="1">
      <alignment horizontal="left" vertical="top"/>
    </xf>
    <xf numFmtId="0" fontId="9" fillId="0" borderId="0" xfId="0" applyNumberFormat="1" applyFont="1" applyFill="1" applyBorder="1" applyAlignment="1">
      <alignment horizontal="left" vertical="top"/>
    </xf>
    <xf numFmtId="0" fontId="8" fillId="0" borderId="0" xfId="0" applyNumberFormat="1" applyFont="1" applyFill="1" applyBorder="1" applyAlignment="1">
      <alignment horizontal="left" vertical="top"/>
    </xf>
    <xf numFmtId="0" fontId="2" fillId="0" borderId="0" xfId="0" applyFont="1" applyFill="1" applyBorder="1" applyAlignment="1">
      <alignment horizontal="right" vertical="top" wrapText="1"/>
    </xf>
    <xf numFmtId="9" fontId="2" fillId="0" borderId="0" xfId="0" applyNumberFormat="1" applyFont="1" applyFill="1" applyBorder="1" applyAlignment="1">
      <alignment horizontal="right" vertical="top" wrapText="1"/>
    </xf>
    <xf numFmtId="43" fontId="2" fillId="0" borderId="0" xfId="0" applyNumberFormat="1" applyFont="1" applyFill="1" applyBorder="1" applyAlignment="1">
      <alignment horizontal="center" vertical="top" wrapText="1"/>
    </xf>
    <xf numFmtId="0" fontId="14" fillId="0" borderId="0" xfId="0" applyFont="1" applyFill="1" applyAlignment="1"/>
    <xf numFmtId="2" fontId="5" fillId="0" borderId="0" xfId="0" applyNumberFormat="1" applyFont="1" applyFill="1" applyBorder="1" applyAlignment="1">
      <alignment horizontal="left" vertical="top"/>
    </xf>
    <xf numFmtId="2" fontId="5" fillId="0" borderId="0" xfId="0" applyNumberFormat="1" applyFont="1" applyFill="1" applyBorder="1" applyAlignment="1">
      <alignment horizontal="right" vertical="top"/>
    </xf>
    <xf numFmtId="4" fontId="14" fillId="0" borderId="0" xfId="0" applyNumberFormat="1" applyFont="1" applyFill="1" applyBorder="1" applyAlignment="1">
      <alignment vertical="center"/>
    </xf>
    <xf numFmtId="44" fontId="37" fillId="0" borderId="0" xfId="2" applyFont="1" applyFill="1" applyBorder="1" applyAlignment="1">
      <alignment horizontal="justify" vertical="justify"/>
    </xf>
    <xf numFmtId="0" fontId="1" fillId="0" borderId="0" xfId="0" applyFont="1" applyFill="1" applyBorder="1" applyAlignment="1">
      <alignment vertical="justify"/>
    </xf>
    <xf numFmtId="0" fontId="10" fillId="0"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4" fontId="14" fillId="0" borderId="1" xfId="0" applyNumberFormat="1" applyFont="1" applyFill="1" applyBorder="1" applyAlignment="1"/>
    <xf numFmtId="4" fontId="14" fillId="0" borderId="1" xfId="0" applyNumberFormat="1" applyFont="1" applyFill="1" applyBorder="1" applyAlignment="1"/>
    <xf numFmtId="49" fontId="15" fillId="0" borderId="0" xfId="0" applyNumberFormat="1" applyFont="1" applyBorder="1" applyAlignment="1">
      <alignment horizontal="right"/>
    </xf>
    <xf numFmtId="44" fontId="15" fillId="0" borderId="0" xfId="2" applyFont="1" applyBorder="1" applyAlignment="1"/>
    <xf numFmtId="0" fontId="5" fillId="0" borderId="1" xfId="0" applyFont="1" applyFill="1" applyBorder="1" applyAlignment="1">
      <alignment vertical="top"/>
    </xf>
    <xf numFmtId="43" fontId="5" fillId="0" borderId="1" xfId="2" applyNumberFormat="1" applyFont="1" applyFill="1" applyBorder="1" applyAlignment="1">
      <alignment vertical="top"/>
    </xf>
    <xf numFmtId="43" fontId="5" fillId="0" borderId="1" xfId="0" applyNumberFormat="1" applyFont="1" applyFill="1" applyBorder="1" applyAlignment="1">
      <alignment vertical="top"/>
    </xf>
    <xf numFmtId="0" fontId="8" fillId="0" borderId="29" xfId="0" applyFont="1" applyFill="1" applyBorder="1" applyAlignment="1">
      <alignment horizontal="justify" vertical="justify" wrapText="1"/>
    </xf>
    <xf numFmtId="0" fontId="40" fillId="0" borderId="29" xfId="0" applyFont="1" applyFill="1" applyBorder="1" applyAlignment="1">
      <alignment horizontal="justify" vertical="justify" wrapText="1"/>
    </xf>
    <xf numFmtId="43" fontId="8" fillId="0" borderId="0" xfId="0" applyNumberFormat="1" applyFont="1" applyFill="1" applyBorder="1" applyAlignment="1">
      <alignment horizontal="justify" vertical="justify"/>
    </xf>
    <xf numFmtId="0" fontId="15" fillId="0" borderId="2" xfId="0" applyFont="1" applyFill="1" applyBorder="1" applyAlignment="1">
      <alignment horizontal="center"/>
    </xf>
    <xf numFmtId="0" fontId="15" fillId="0" borderId="2" xfId="0" applyFont="1" applyFill="1" applyBorder="1" applyAlignment="1"/>
    <xf numFmtId="0" fontId="15" fillId="0" borderId="4" xfId="0" applyFont="1" applyFill="1" applyBorder="1" applyAlignment="1"/>
    <xf numFmtId="4"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0" fontId="1" fillId="0" borderId="0" xfId="0" applyFont="1" applyFill="1" applyBorder="1" applyAlignment="1">
      <alignment vertical="justify"/>
    </xf>
    <xf numFmtId="49" fontId="14" fillId="0" borderId="0" xfId="0" applyNumberFormat="1" applyFont="1" applyFill="1" applyBorder="1" applyAlignment="1">
      <alignment horizontal="left"/>
    </xf>
    <xf numFmtId="0" fontId="14" fillId="0" borderId="2" xfId="0" applyFont="1" applyFill="1" applyBorder="1" applyAlignment="1"/>
    <xf numFmtId="0" fontId="14" fillId="0" borderId="4" xfId="0" applyFont="1" applyFill="1" applyBorder="1" applyAlignment="1"/>
    <xf numFmtId="0" fontId="14" fillId="0" borderId="0" xfId="0" applyFont="1" applyAlignment="1">
      <alignment horizontal="justify" vertical="justify" wrapText="1"/>
    </xf>
    <xf numFmtId="0" fontId="1" fillId="0" borderId="0" xfId="0" applyFont="1" applyFill="1" applyBorder="1" applyAlignment="1">
      <alignment vertical="justify"/>
    </xf>
    <xf numFmtId="0" fontId="2" fillId="0" borderId="0" xfId="0" applyFont="1" applyFill="1" applyBorder="1" applyAlignment="1">
      <alignment horizontal="right" vertical="top" wrapText="1"/>
    </xf>
    <xf numFmtId="9" fontId="2" fillId="0" borderId="0" xfId="0" applyNumberFormat="1" applyFont="1" applyFill="1" applyBorder="1" applyAlignment="1">
      <alignment horizontal="right" vertical="top" wrapText="1"/>
    </xf>
    <xf numFmtId="43" fontId="2" fillId="0" borderId="0" xfId="0" applyNumberFormat="1" applyFont="1" applyFill="1" applyBorder="1" applyAlignment="1">
      <alignment horizontal="center" vertical="top" wrapText="1"/>
    </xf>
    <xf numFmtId="0" fontId="10" fillId="2" borderId="0" xfId="0" applyFont="1" applyFill="1" applyBorder="1" applyAlignment="1">
      <alignment horizontal="justify" vertical="justify" wrapText="1"/>
    </xf>
    <xf numFmtId="0" fontId="14" fillId="0" borderId="0" xfId="0" applyFont="1" applyAlignment="1">
      <alignment horizontal="justify" vertical="justify" wrapText="1"/>
    </xf>
    <xf numFmtId="0" fontId="14" fillId="0" borderId="0" xfId="0" applyFont="1" applyAlignment="1">
      <alignment horizontal="left" vertical="center" wrapText="1"/>
    </xf>
    <xf numFmtId="44" fontId="15" fillId="0" borderId="0" xfId="2" applyFont="1" applyFill="1" applyBorder="1" applyAlignment="1">
      <alignment vertical="center"/>
    </xf>
    <xf numFmtId="0" fontId="8"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14" fillId="0" borderId="0" xfId="0" applyFont="1" applyAlignment="1">
      <alignment horizontal="justify" vertical="justify" wrapText="1"/>
    </xf>
    <xf numFmtId="44" fontId="15" fillId="0" borderId="0" xfId="2" applyFont="1" applyFill="1" applyBorder="1" applyAlignment="1">
      <alignment horizontal="right"/>
    </xf>
    <xf numFmtId="44" fontId="15" fillId="0" borderId="0" xfId="2" applyFont="1" applyBorder="1" applyAlignment="1">
      <alignment horizontal="right"/>
    </xf>
    <xf numFmtId="0" fontId="5" fillId="0" borderId="0" xfId="0" applyFont="1" applyFill="1" applyBorder="1" applyAlignment="1">
      <alignment horizontal="left" vertical="top" wrapText="1"/>
    </xf>
    <xf numFmtId="0" fontId="1" fillId="0" borderId="0" xfId="0" applyFont="1" applyFill="1" applyBorder="1" applyAlignment="1">
      <alignment horizontal="justify" vertical="justify" wrapText="1"/>
    </xf>
    <xf numFmtId="0" fontId="1" fillId="0" borderId="0" xfId="0" applyFont="1" applyFill="1" applyBorder="1" applyAlignment="1">
      <alignment vertical="justify"/>
    </xf>
    <xf numFmtId="43" fontId="5" fillId="0" borderId="0" xfId="0" applyNumberFormat="1" applyFont="1" applyFill="1" applyBorder="1" applyAlignment="1">
      <alignment vertical="top"/>
    </xf>
    <xf numFmtId="43" fontId="5" fillId="0" borderId="0" xfId="0" applyNumberFormat="1" applyFont="1" applyFill="1" applyBorder="1" applyAlignment="1">
      <alignment horizontal="center" vertical="top"/>
    </xf>
    <xf numFmtId="44" fontId="8" fillId="0" borderId="0" xfId="0" applyNumberFormat="1" applyFont="1" applyFill="1" applyBorder="1" applyAlignment="1">
      <alignment horizontal="justify" vertical="justify" wrapText="1"/>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4" fillId="0" borderId="3" xfId="0" applyNumberFormat="1" applyFont="1" applyFill="1" applyBorder="1" applyAlignment="1">
      <alignment horizontal="left"/>
    </xf>
    <xf numFmtId="49" fontId="34" fillId="0" borderId="2" xfId="0" applyNumberFormat="1" applyFont="1" applyFill="1" applyBorder="1" applyAlignment="1">
      <alignment horizontal="left"/>
    </xf>
    <xf numFmtId="0" fontId="14" fillId="0" borderId="0" xfId="0" applyFont="1" applyAlignment="1">
      <alignment horizontal="justify" vertical="justify" wrapText="1"/>
    </xf>
    <xf numFmtId="0" fontId="8" fillId="2" borderId="0" xfId="0" applyFont="1" applyFill="1" applyBorder="1" applyAlignment="1">
      <alignment horizontal="justify" vertical="justify" wrapText="1"/>
    </xf>
    <xf numFmtId="0" fontId="5" fillId="0" borderId="0" xfId="0" applyFont="1" applyFill="1" applyBorder="1" applyAlignment="1">
      <alignment horizontal="left" vertical="top"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14" fillId="0" borderId="0" xfId="0" applyFont="1" applyAlignment="1">
      <alignment horizontal="left" vertical="center" wrapText="1"/>
    </xf>
    <xf numFmtId="0" fontId="14" fillId="0" borderId="0" xfId="0" applyFont="1" applyAlignment="1">
      <alignment wrapText="1"/>
    </xf>
    <xf numFmtId="0" fontId="1" fillId="0" borderId="0" xfId="0" applyFont="1" applyFill="1" applyBorder="1" applyAlignment="1">
      <alignment horizontal="justify" vertical="justify" wrapText="1"/>
    </xf>
    <xf numFmtId="0" fontId="8" fillId="2" borderId="0" xfId="0" applyFont="1" applyFill="1" applyBorder="1" applyAlignment="1">
      <alignment horizontal="left" vertical="top" wrapText="1"/>
    </xf>
    <xf numFmtId="0" fontId="2" fillId="0" borderId="0" xfId="0" applyFont="1" applyFill="1" applyBorder="1" applyAlignment="1">
      <alignment horizontal="right" vertical="top" wrapText="1"/>
    </xf>
    <xf numFmtId="0" fontId="15" fillId="0" borderId="0" xfId="0" applyFont="1" applyFill="1" applyBorder="1" applyAlignment="1">
      <alignment horizontal="left"/>
    </xf>
    <xf numFmtId="0" fontId="0" fillId="0" borderId="0" xfId="0"/>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65"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14" fontId="5" fillId="9" borderId="1" xfId="0" applyNumberFormat="1" applyFont="1" applyFill="1" applyBorder="1" applyAlignment="1">
      <alignment horizontal="center" vertical="center"/>
    </xf>
    <xf numFmtId="166" fontId="5" fillId="0" borderId="1" xfId="0" applyNumberFormat="1" applyFont="1" applyBorder="1" applyAlignment="1">
      <alignment horizontal="center" vertical="center"/>
    </xf>
    <xf numFmtId="14" fontId="5" fillId="0" borderId="30" xfId="0" applyNumberFormat="1" applyFont="1" applyBorder="1" applyAlignment="1">
      <alignment horizontal="center" vertical="center"/>
    </xf>
    <xf numFmtId="4" fontId="5" fillId="0" borderId="1" xfId="0" applyNumberFormat="1" applyFont="1" applyBorder="1" applyAlignment="1">
      <alignment horizontal="center" vertical="center"/>
    </xf>
    <xf numFmtId="4" fontId="5" fillId="0" borderId="1" xfId="5" applyNumberFormat="1" applyFont="1" applyFill="1" applyBorder="1" applyAlignment="1">
      <alignment horizontal="center" vertical="center"/>
    </xf>
    <xf numFmtId="44" fontId="7" fillId="0" borderId="1" xfId="2" applyFont="1" applyBorder="1" applyAlignment="1">
      <alignment horizontal="center" vertical="center"/>
    </xf>
    <xf numFmtId="0" fontId="9" fillId="2" borderId="0" xfId="0" applyFont="1" applyFill="1" applyBorder="1" applyAlignment="1">
      <alignment horizontal="left"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49" fontId="5" fillId="0" borderId="0" xfId="0" applyNumberFormat="1" applyFont="1" applyFill="1" applyBorder="1" applyAlignment="1">
      <alignment horizontal="left" vertical="top" wrapText="1"/>
    </xf>
    <xf numFmtId="49" fontId="15" fillId="0" borderId="0" xfId="0" applyNumberFormat="1" applyFont="1" applyBorder="1" applyAlignment="1">
      <alignment horizontal="right" wrapText="1"/>
    </xf>
    <xf numFmtId="49" fontId="15" fillId="0" borderId="0" xfId="0" applyNumberFormat="1" applyFont="1" applyFill="1" applyBorder="1" applyAlignment="1">
      <alignment horizontal="right" wrapText="1"/>
    </xf>
    <xf numFmtId="43" fontId="15" fillId="0" borderId="0" xfId="0" applyNumberFormat="1" applyFont="1" applyFill="1" applyBorder="1" applyAlignment="1">
      <alignment horizontal="center" wrapText="1"/>
    </xf>
    <xf numFmtId="0" fontId="0" fillId="0" borderId="0" xfId="0" applyAlignment="1">
      <alignment wrapText="1"/>
    </xf>
    <xf numFmtId="0" fontId="15" fillId="0" borderId="0" xfId="0" applyFont="1" applyFill="1" applyBorder="1" applyAlignment="1">
      <alignment horizontal="left" wrapText="1"/>
    </xf>
    <xf numFmtId="0" fontId="15" fillId="0" borderId="0" xfId="0" applyFont="1" applyFill="1" applyBorder="1" applyAlignment="1">
      <alignment horizontal="center" wrapText="1"/>
    </xf>
    <xf numFmtId="0" fontId="14" fillId="0" borderId="0" xfId="0" applyFont="1" applyFill="1" applyAlignment="1">
      <alignment wrapText="1"/>
    </xf>
    <xf numFmtId="49" fontId="14" fillId="0" borderId="4" xfId="0" applyNumberFormat="1" applyFont="1" applyFill="1" applyBorder="1" applyAlignment="1">
      <alignment horizontal="left" wrapText="1"/>
    </xf>
    <xf numFmtId="49" fontId="14" fillId="0" borderId="0" xfId="0" applyNumberFormat="1" applyFont="1" applyFill="1" applyBorder="1" applyAlignment="1">
      <alignment horizontal="right" wrapText="1"/>
    </xf>
    <xf numFmtId="49" fontId="14" fillId="0" borderId="0" xfId="0" applyNumberFormat="1" applyFont="1" applyFill="1" applyBorder="1" applyAlignment="1">
      <alignment wrapText="1"/>
    </xf>
    <xf numFmtId="0" fontId="5" fillId="0" borderId="0" xfId="0" applyFont="1" applyFill="1" applyBorder="1" applyAlignment="1">
      <alignment horizontal="left" wrapText="1"/>
    </xf>
    <xf numFmtId="0" fontId="14" fillId="0" borderId="0" xfId="0" applyFont="1" applyAlignment="1">
      <alignment horizontal="left" vertical="justify" wrapText="1"/>
    </xf>
    <xf numFmtId="49" fontId="14" fillId="0" borderId="0" xfId="0" applyNumberFormat="1" applyFont="1" applyFill="1" applyBorder="1" applyAlignment="1">
      <alignment horizontal="left" wrapText="1"/>
    </xf>
    <xf numFmtId="49" fontId="7" fillId="0" borderId="0" xfId="0" applyNumberFormat="1" applyFont="1" applyFill="1" applyBorder="1" applyAlignment="1">
      <alignment horizontal="left" vertical="top" wrapText="1"/>
    </xf>
    <xf numFmtId="0" fontId="1" fillId="0" borderId="0" xfId="0" applyFont="1" applyFill="1" applyBorder="1" applyAlignment="1">
      <alignment vertical="justify" wrapText="1"/>
    </xf>
    <xf numFmtId="0" fontId="8" fillId="0" borderId="0" xfId="0" applyFont="1" applyFill="1" applyBorder="1" applyAlignment="1">
      <alignment horizontal="left" vertical="top" wrapText="1"/>
    </xf>
    <xf numFmtId="0" fontId="37" fillId="0" borderId="0" xfId="0" applyFont="1" applyFill="1" applyBorder="1" applyAlignment="1">
      <alignment horizontal="left" vertical="top" wrapText="1"/>
    </xf>
    <xf numFmtId="49" fontId="8" fillId="0" borderId="0" xfId="0" applyNumberFormat="1" applyFont="1" applyFill="1" applyBorder="1" applyAlignment="1">
      <alignment horizontal="justify" vertical="justify" wrapText="1"/>
    </xf>
    <xf numFmtId="0" fontId="5" fillId="0" borderId="31" xfId="0" applyFont="1" applyBorder="1" applyAlignment="1">
      <alignment horizontal="center" vertical="center" wrapText="1"/>
    </xf>
    <xf numFmtId="0" fontId="5" fillId="0" borderId="31" xfId="0" applyFont="1" applyBorder="1" applyAlignment="1">
      <alignment horizontal="center" vertical="center"/>
    </xf>
    <xf numFmtId="165" fontId="5" fillId="0" borderId="31" xfId="0" applyNumberFormat="1" applyFont="1" applyBorder="1" applyAlignment="1">
      <alignment horizontal="center" vertical="center"/>
    </xf>
    <xf numFmtId="14"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44" fontId="7" fillId="0" borderId="0" xfId="2" applyFont="1" applyBorder="1" applyAlignment="1">
      <alignment horizontal="center" vertical="center"/>
    </xf>
    <xf numFmtId="14" fontId="5" fillId="0" borderId="31" xfId="0" applyNumberFormat="1" applyFont="1" applyBorder="1" applyAlignment="1">
      <alignment horizontal="center" vertical="center"/>
    </xf>
    <xf numFmtId="4" fontId="5" fillId="0" borderId="31" xfId="0" applyNumberFormat="1" applyFont="1" applyBorder="1" applyAlignment="1">
      <alignment horizontal="center" vertical="center"/>
    </xf>
    <xf numFmtId="14" fontId="5" fillId="9" borderId="31" xfId="0" applyNumberFormat="1" applyFont="1" applyFill="1" applyBorder="1" applyAlignment="1">
      <alignment horizontal="center" vertical="center"/>
    </xf>
    <xf numFmtId="49" fontId="5" fillId="0" borderId="31" xfId="0" applyNumberFormat="1" applyFont="1" applyBorder="1" applyAlignment="1">
      <alignment horizontal="center" vertical="center"/>
    </xf>
    <xf numFmtId="166" fontId="1" fillId="0" borderId="0" xfId="0" applyNumberFormat="1" applyFont="1" applyBorder="1" applyAlignment="1">
      <alignment horizontal="center" vertical="center"/>
    </xf>
    <xf numFmtId="166" fontId="5" fillId="0" borderId="31" xfId="0" applyNumberFormat="1" applyFont="1" applyBorder="1" applyAlignment="1">
      <alignment horizontal="center" vertical="center"/>
    </xf>
    <xf numFmtId="166" fontId="5" fillId="0" borderId="0" xfId="0" applyNumberFormat="1" applyFont="1" applyBorder="1" applyAlignment="1">
      <alignment horizontal="center" vertical="center"/>
    </xf>
    <xf numFmtId="0" fontId="15" fillId="0" borderId="9" xfId="0" applyFont="1" applyFill="1" applyBorder="1" applyAlignment="1">
      <alignment horizontal="left"/>
    </xf>
    <xf numFmtId="49" fontId="14" fillId="0" borderId="1" xfId="0" applyNumberFormat="1" applyFont="1" applyFill="1" applyBorder="1" applyAlignment="1">
      <alignment horizontal="left" wrapText="1"/>
    </xf>
    <xf numFmtId="44" fontId="14" fillId="0" borderId="1" xfId="2" applyFont="1" applyFill="1" applyBorder="1" applyAlignment="1">
      <alignment horizontal="right"/>
    </xf>
    <xf numFmtId="49" fontId="14" fillId="0" borderId="2" xfId="0" applyNumberFormat="1" applyFont="1" applyFill="1" applyBorder="1" applyAlignment="1">
      <alignment horizontal="center" wrapText="1"/>
    </xf>
    <xf numFmtId="49" fontId="14" fillId="0" borderId="4" xfId="0" applyNumberFormat="1" applyFont="1" applyFill="1" applyBorder="1" applyAlignment="1">
      <alignment horizontal="center" wrapText="1"/>
    </xf>
    <xf numFmtId="49" fontId="14" fillId="0" borderId="3" xfId="0" applyNumberFormat="1" applyFont="1" applyFill="1" applyBorder="1" applyAlignment="1">
      <alignment horizont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0" xfId="0" applyFont="1" applyAlignment="1">
      <alignment horizontal="justify" vertical="justify" wrapText="1"/>
    </xf>
    <xf numFmtId="43" fontId="14" fillId="0" borderId="2" xfId="0" applyNumberFormat="1" applyFont="1" applyBorder="1" applyAlignment="1">
      <alignment horizontal="center" wrapText="1"/>
    </xf>
    <xf numFmtId="43" fontId="14" fillId="0" borderId="4" xfId="0" applyNumberFormat="1" applyFont="1" applyBorder="1" applyAlignment="1">
      <alignment horizontal="center" wrapText="1"/>
    </xf>
    <xf numFmtId="43" fontId="14" fillId="0" borderId="3" xfId="0" applyNumberFormat="1" applyFont="1" applyBorder="1" applyAlignment="1">
      <alignment horizontal="center" wrapText="1"/>
    </xf>
    <xf numFmtId="43" fontId="14" fillId="0" borderId="2" xfId="0" applyNumberFormat="1" applyFont="1" applyFill="1" applyBorder="1" applyAlignment="1">
      <alignment horizontal="center" wrapText="1"/>
    </xf>
    <xf numFmtId="43" fontId="14" fillId="0" borderId="4" xfId="0" applyNumberFormat="1" applyFont="1" applyFill="1" applyBorder="1" applyAlignment="1">
      <alignment horizontal="center" wrapText="1"/>
    </xf>
    <xf numFmtId="43" fontId="14" fillId="0" borderId="3" xfId="0" applyNumberFormat="1" applyFont="1" applyFill="1" applyBorder="1" applyAlignment="1">
      <alignment horizontal="center" wrapText="1"/>
    </xf>
    <xf numFmtId="43" fontId="14" fillId="0" borderId="2" xfId="0" applyNumberFormat="1" applyFont="1" applyBorder="1" applyAlignment="1">
      <alignment horizontal="center"/>
    </xf>
    <xf numFmtId="43" fontId="14" fillId="0" borderId="4" xfId="0" applyNumberFormat="1" applyFont="1" applyBorder="1" applyAlignment="1">
      <alignment horizontal="center"/>
    </xf>
    <xf numFmtId="43" fontId="14" fillId="0" borderId="3" xfId="0" applyNumberFormat="1" applyFont="1" applyBorder="1" applyAlignment="1">
      <alignment horizontal="center"/>
    </xf>
    <xf numFmtId="49" fontId="34" fillId="0" borderId="2" xfId="0" applyNumberFormat="1" applyFont="1" applyFill="1" applyBorder="1" applyAlignment="1">
      <alignment horizontal="left" wrapText="1"/>
    </xf>
    <xf numFmtId="49" fontId="34" fillId="0" borderId="4" xfId="0" applyNumberFormat="1" applyFont="1" applyFill="1" applyBorder="1" applyAlignment="1">
      <alignment horizontal="left" wrapText="1"/>
    </xf>
    <xf numFmtId="49" fontId="34" fillId="0" borderId="3" xfId="0" applyNumberFormat="1" applyFont="1" applyFill="1" applyBorder="1" applyAlignment="1">
      <alignment horizontal="left" wrapText="1"/>
    </xf>
    <xf numFmtId="43" fontId="14" fillId="0" borderId="2" xfId="0" applyNumberFormat="1" applyFont="1" applyFill="1" applyBorder="1" applyAlignment="1">
      <alignment horizontal="center"/>
    </xf>
    <xf numFmtId="43" fontId="14" fillId="0" borderId="4" xfId="0" applyNumberFormat="1" applyFont="1" applyFill="1" applyBorder="1" applyAlignment="1">
      <alignment horizontal="center"/>
    </xf>
    <xf numFmtId="43" fontId="14" fillId="0" borderId="3" xfId="0" applyNumberFormat="1"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4" fillId="0" borderId="3" xfId="0" applyNumberFormat="1" applyFont="1" applyFill="1" applyBorder="1" applyAlignment="1">
      <alignment horizontal="left"/>
    </xf>
    <xf numFmtId="49" fontId="15" fillId="0" borderId="3" xfId="0" applyNumberFormat="1" applyFont="1" applyFill="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0"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8" fillId="2" borderId="0" xfId="0"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0" fontId="1" fillId="0" borderId="0" xfId="0" applyFont="1" applyFill="1" applyBorder="1" applyAlignment="1">
      <alignment horizontal="left" vertical="justify"/>
    </xf>
    <xf numFmtId="0" fontId="2" fillId="0" borderId="0" xfId="0" applyFont="1" applyFill="1" applyBorder="1" applyAlignment="1">
      <alignment horizontal="center" vertical="top"/>
    </xf>
    <xf numFmtId="44" fontId="15" fillId="0" borderId="1" xfId="2" applyFont="1" applyFill="1" applyBorder="1" applyAlignment="1"/>
    <xf numFmtId="44" fontId="14" fillId="0" borderId="4" xfId="0" applyNumberFormat="1" applyFont="1" applyFill="1" applyBorder="1" applyAlignment="1">
      <alignment horizontal="center"/>
    </xf>
    <xf numFmtId="44" fontId="14" fillId="0" borderId="3" xfId="0" applyNumberFormat="1" applyFont="1" applyFill="1" applyBorder="1" applyAlignment="1">
      <alignment horizontal="center"/>
    </xf>
    <xf numFmtId="44" fontId="14" fillId="0" borderId="2" xfId="0" applyNumberFormat="1" applyFont="1" applyFill="1" applyBorder="1" applyAlignment="1">
      <alignment horizontal="center"/>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1" xfId="0" applyNumberFormat="1" applyFont="1" applyFill="1" applyBorder="1" applyAlignment="1"/>
    <xf numFmtId="4" fontId="14" fillId="0" borderId="1" xfId="0" applyNumberFormat="1" applyFont="1" applyFill="1" applyBorder="1" applyAlignment="1"/>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15" fillId="0" borderId="1" xfId="0" applyFont="1" applyFill="1" applyBorder="1" applyAlignment="1"/>
    <xf numFmtId="0" fontId="14" fillId="0" borderId="2" xfId="0" applyFont="1" applyFill="1" applyBorder="1" applyAlignment="1">
      <alignment horizontal="left"/>
    </xf>
    <xf numFmtId="0" fontId="14" fillId="0" borderId="4" xfId="0" applyFont="1" applyFill="1" applyBorder="1" applyAlignment="1">
      <alignment horizontal="left"/>
    </xf>
    <xf numFmtId="0" fontId="14" fillId="0" borderId="3" xfId="0" applyFont="1" applyFill="1" applyBorder="1" applyAlignment="1">
      <alignment horizontal="left"/>
    </xf>
    <xf numFmtId="43" fontId="14" fillId="0" borderId="2" xfId="0" applyNumberFormat="1" applyFont="1" applyFill="1" applyBorder="1" applyAlignment="1"/>
    <xf numFmtId="43" fontId="14" fillId="0" borderId="4" xfId="0" applyNumberFormat="1" applyFont="1" applyFill="1" applyBorder="1" applyAlignment="1"/>
    <xf numFmtId="43" fontId="14" fillId="0" borderId="3"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5" fillId="0" borderId="1" xfId="0" applyFont="1" applyFill="1" applyBorder="1" applyAlignment="1">
      <alignment horizontal="center" vertical="top"/>
    </xf>
    <xf numFmtId="43" fontId="5" fillId="0" borderId="1" xfId="2" applyNumberFormat="1" applyFont="1" applyFill="1" applyBorder="1" applyAlignment="1">
      <alignment horizontal="center" vertical="top"/>
    </xf>
    <xf numFmtId="43" fontId="5" fillId="0" borderId="1" xfId="0" applyNumberFormat="1" applyFont="1" applyFill="1" applyBorder="1" applyAlignment="1">
      <alignment horizontal="center" vertical="top"/>
    </xf>
    <xf numFmtId="0" fontId="2" fillId="0" borderId="4" xfId="0" applyFont="1" applyFill="1" applyBorder="1" applyAlignment="1">
      <alignment horizontal="right" vertical="top" wrapText="1"/>
    </xf>
    <xf numFmtId="9" fontId="2" fillId="0" borderId="2" xfId="0" applyNumberFormat="1" applyFont="1" applyFill="1" applyBorder="1" applyAlignment="1">
      <alignment horizontal="right" vertical="top" wrapText="1"/>
    </xf>
    <xf numFmtId="0" fontId="2" fillId="0" borderId="3" xfId="0" applyFont="1" applyFill="1" applyBorder="1" applyAlignment="1">
      <alignment horizontal="right" vertical="top" wrapText="1"/>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5" fillId="0" borderId="1" xfId="0" applyFont="1" applyFill="1" applyBorder="1" applyAlignment="1">
      <alignment horizontal="center"/>
    </xf>
    <xf numFmtId="0" fontId="5" fillId="0" borderId="0" xfId="0" applyFont="1" applyFill="1" applyBorder="1" applyAlignment="1">
      <alignment horizontal="left" vertical="top" wrapText="1"/>
    </xf>
    <xf numFmtId="0" fontId="35" fillId="0" borderId="1" xfId="0" applyFont="1" applyFill="1" applyBorder="1" applyAlignment="1">
      <alignment horizontal="left"/>
    </xf>
    <xf numFmtId="0" fontId="36" fillId="0" borderId="1" xfId="0" applyFont="1" applyFill="1" applyBorder="1" applyAlignment="1"/>
    <xf numFmtId="165" fontId="35" fillId="0" borderId="1" xfId="4" applyNumberFormat="1" applyFont="1" applyFill="1" applyBorder="1" applyAlignment="1" applyProtection="1">
      <alignment horizontal="left" vertical="center" wrapText="1"/>
    </xf>
    <xf numFmtId="0" fontId="9" fillId="2" borderId="0" xfId="0" applyFont="1" applyFill="1" applyBorder="1" applyAlignment="1">
      <alignment horizontal="justify" vertical="justify" wrapText="1"/>
    </xf>
    <xf numFmtId="9" fontId="14" fillId="0" borderId="2" xfId="3" applyFont="1" applyFill="1" applyBorder="1" applyAlignment="1">
      <alignment horizontal="right"/>
    </xf>
    <xf numFmtId="9" fontId="14" fillId="0" borderId="4" xfId="3" applyFont="1" applyFill="1" applyBorder="1" applyAlignment="1">
      <alignment horizontal="right"/>
    </xf>
    <xf numFmtId="9" fontId="14" fillId="0" borderId="3" xfId="3" applyFont="1" applyFill="1" applyBorder="1" applyAlignment="1">
      <alignment horizontal="righ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1" xfId="2" applyFont="1" applyBorder="1" applyAlignment="1"/>
    <xf numFmtId="0" fontId="14" fillId="0" borderId="0" xfId="0" applyFont="1" applyAlignment="1">
      <alignment horizontal="left" vertical="center" wrapText="1"/>
    </xf>
    <xf numFmtId="49" fontId="14" fillId="0" borderId="1" xfId="0" applyNumberFormat="1" applyFont="1" applyBorder="1" applyAlignment="1"/>
    <xf numFmtId="43" fontId="14" fillId="0" borderId="1" xfId="0" applyNumberFormat="1" applyFont="1" applyBorder="1" applyAlignment="1">
      <alignment horizontal="right"/>
    </xf>
    <xf numFmtId="43" fontId="14" fillId="0" borderId="1" xfId="0" applyNumberFormat="1" applyFont="1" applyBorder="1" applyAlignment="1"/>
    <xf numFmtId="0" fontId="10" fillId="2" borderId="0" xfId="0" applyFont="1" applyFill="1" applyBorder="1" applyAlignment="1">
      <alignment horizontal="justify" vertical="center" wrapText="1"/>
    </xf>
    <xf numFmtId="2" fontId="14" fillId="0" borderId="1" xfId="0" applyNumberFormat="1" applyFont="1" applyFill="1" applyBorder="1" applyAlignment="1"/>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14" fillId="0" borderId="0" xfId="0" applyFont="1" applyAlignment="1">
      <alignment wrapText="1"/>
    </xf>
    <xf numFmtId="43" fontId="14" fillId="0" borderId="2" xfId="0" applyNumberFormat="1" applyFont="1" applyFill="1" applyBorder="1" applyAlignment="1">
      <alignment horizontal="left"/>
    </xf>
    <xf numFmtId="43" fontId="14" fillId="0" borderId="4" xfId="0" applyNumberFormat="1" applyFont="1" applyFill="1" applyBorder="1" applyAlignment="1">
      <alignment horizontal="left"/>
    </xf>
    <xf numFmtId="43" fontId="14" fillId="0" borderId="3" xfId="0" applyNumberFormat="1" applyFont="1" applyFill="1" applyBorder="1" applyAlignment="1">
      <alignment horizontal="left"/>
    </xf>
    <xf numFmtId="0" fontId="14" fillId="0" borderId="2" xfId="0" applyFont="1" applyFill="1" applyBorder="1" applyAlignment="1">
      <alignment horizontal="center"/>
    </xf>
    <xf numFmtId="0" fontId="14" fillId="0" borderId="3" xfId="0" applyFont="1" applyFill="1" applyBorder="1" applyAlignment="1">
      <alignment horizontal="center"/>
    </xf>
    <xf numFmtId="43" fontId="14" fillId="0" borderId="2" xfId="0" applyNumberFormat="1" applyFont="1" applyFill="1" applyBorder="1" applyAlignment="1">
      <alignment horizontal="right"/>
    </xf>
    <xf numFmtId="43" fontId="14" fillId="0" borderId="4" xfId="0" applyNumberFormat="1" applyFont="1" applyFill="1" applyBorder="1" applyAlignment="1">
      <alignment horizontal="right"/>
    </xf>
    <xf numFmtId="43" fontId="14" fillId="0" borderId="3" xfId="0" applyNumberFormat="1" applyFont="1" applyFill="1" applyBorder="1" applyAlignment="1">
      <alignment horizontal="right"/>
    </xf>
    <xf numFmtId="43" fontId="15" fillId="0" borderId="2" xfId="0" applyNumberFormat="1" applyFont="1" applyFill="1" applyBorder="1" applyAlignment="1">
      <alignment horizontal="center"/>
    </xf>
    <xf numFmtId="43" fontId="15" fillId="0" borderId="3" xfId="0" applyNumberFormat="1" applyFont="1" applyFill="1" applyBorder="1" applyAlignment="1">
      <alignment horizontal="center"/>
    </xf>
    <xf numFmtId="0" fontId="2" fillId="0" borderId="0" xfId="0" applyFont="1" applyFill="1" applyBorder="1" applyAlignment="1">
      <alignment horizontal="left" vertical="top" wrapText="1"/>
    </xf>
    <xf numFmtId="0" fontId="15" fillId="0" borderId="0" xfId="0" applyFont="1" applyFill="1" applyBorder="1" applyAlignment="1">
      <alignment horizontal="left"/>
    </xf>
    <xf numFmtId="0" fontId="15" fillId="0" borderId="0" xfId="0" applyFont="1" applyFill="1" applyBorder="1" applyAlignment="1">
      <alignment horizontal="center"/>
    </xf>
    <xf numFmtId="4" fontId="14" fillId="0" borderId="2" xfId="0" applyNumberFormat="1" applyFont="1" applyFill="1" applyBorder="1" applyAlignment="1">
      <alignment horizontal="right"/>
    </xf>
    <xf numFmtId="4" fontId="14" fillId="0" borderId="4" xfId="0" applyNumberFormat="1" applyFont="1" applyFill="1" applyBorder="1" applyAlignment="1">
      <alignment horizontal="right"/>
    </xf>
    <xf numFmtId="4" fontId="14" fillId="0" borderId="3" xfId="0" applyNumberFormat="1" applyFont="1" applyFill="1" applyBorder="1" applyAlignment="1">
      <alignment horizontal="right"/>
    </xf>
    <xf numFmtId="4" fontId="15" fillId="0" borderId="2" xfId="0" applyNumberFormat="1" applyFont="1" applyFill="1" applyBorder="1" applyAlignment="1">
      <alignment horizontal="right"/>
    </xf>
    <xf numFmtId="4" fontId="15" fillId="0" borderId="3" xfId="0" applyNumberFormat="1" applyFont="1" applyFill="1" applyBorder="1" applyAlignment="1">
      <alignment horizontal="right"/>
    </xf>
    <xf numFmtId="4" fontId="14" fillId="0" borderId="1" xfId="0" applyNumberFormat="1" applyFont="1" applyFill="1" applyBorder="1" applyAlignment="1">
      <alignment horizontal="right"/>
    </xf>
    <xf numFmtId="49" fontId="15" fillId="0" borderId="1" xfId="0" applyNumberFormat="1" applyFont="1" applyFill="1" applyBorder="1" applyAlignment="1">
      <alignment horizontal="right"/>
    </xf>
    <xf numFmtId="49" fontId="14" fillId="0" borderId="1" xfId="0" applyNumberFormat="1" applyFont="1" applyFill="1" applyBorder="1" applyAlignment="1">
      <alignment wrapText="1"/>
    </xf>
    <xf numFmtId="4" fontId="15" fillId="0" borderId="1" xfId="0" applyNumberFormat="1" applyFont="1" applyFill="1" applyBorder="1" applyAlignment="1"/>
    <xf numFmtId="49" fontId="14" fillId="0" borderId="2" xfId="0" applyNumberFormat="1" applyFont="1" applyFill="1" applyBorder="1" applyAlignment="1">
      <alignment wrapText="1"/>
    </xf>
    <xf numFmtId="49" fontId="14" fillId="0" borderId="4" xfId="0" applyNumberFormat="1" applyFont="1" applyFill="1" applyBorder="1" applyAlignment="1">
      <alignment wrapText="1"/>
    </xf>
    <xf numFmtId="49" fontId="14" fillId="0" borderId="3" xfId="0" applyNumberFormat="1" applyFont="1" applyFill="1" applyBorder="1" applyAlignment="1">
      <alignment wrapText="1"/>
    </xf>
    <xf numFmtId="4" fontId="15" fillId="0" borderId="4" xfId="0" applyNumberFormat="1" applyFont="1" applyFill="1" applyBorder="1" applyAlignment="1">
      <alignment horizontal="right"/>
    </xf>
    <xf numFmtId="44" fontId="14" fillId="0" borderId="2" xfId="2" applyFont="1" applyFill="1" applyBorder="1" applyAlignment="1">
      <alignment horizontal="center"/>
    </xf>
    <xf numFmtId="44" fontId="14" fillId="0" borderId="4" xfId="2" applyFont="1" applyFill="1" applyBorder="1" applyAlignment="1">
      <alignment horizontal="center"/>
    </xf>
    <xf numFmtId="44" fontId="14" fillId="0" borderId="3" xfId="2" applyFont="1" applyFill="1" applyBorder="1" applyAlignment="1">
      <alignment horizontal="center"/>
    </xf>
    <xf numFmtId="49" fontId="15" fillId="0" borderId="2" xfId="0" applyNumberFormat="1" applyFont="1" applyFill="1" applyBorder="1" applyAlignment="1">
      <alignment horizontal="center" wrapText="1"/>
    </xf>
    <xf numFmtId="49" fontId="15" fillId="0" borderId="4" xfId="0" applyNumberFormat="1" applyFont="1" applyFill="1" applyBorder="1" applyAlignment="1">
      <alignment horizontal="center" wrapText="1"/>
    </xf>
    <xf numFmtId="49" fontId="15" fillId="0" borderId="3" xfId="0" applyNumberFormat="1" applyFont="1" applyFill="1" applyBorder="1" applyAlignment="1">
      <alignment horizontal="center" wrapText="1"/>
    </xf>
    <xf numFmtId="4" fontId="14" fillId="0" borderId="1"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xf>
    <xf numFmtId="0" fontId="1" fillId="0" borderId="0" xfId="0" applyFont="1" applyFill="1" applyBorder="1" applyAlignment="1">
      <alignment horizontal="justify" vertical="justify" wrapText="1"/>
    </xf>
    <xf numFmtId="0" fontId="7" fillId="0" borderId="0" xfId="0" applyFont="1" applyFill="1" applyBorder="1" applyAlignment="1">
      <alignment horizontal="left"/>
    </xf>
    <xf numFmtId="49" fontId="14" fillId="0" borderId="1" xfId="0" applyNumberFormat="1" applyFont="1" applyFill="1" applyBorder="1" applyAlignment="1">
      <alignment horizontal="left"/>
    </xf>
    <xf numFmtId="43" fontId="1" fillId="0" borderId="1" xfId="2" applyNumberFormat="1" applyFont="1" applyFill="1" applyBorder="1" applyAlignment="1"/>
    <xf numFmtId="0" fontId="2" fillId="0" borderId="0" xfId="0" applyFont="1" applyFill="1" applyBorder="1" applyAlignment="1">
      <alignment horizontal="left" vertical="center" wrapText="1"/>
    </xf>
    <xf numFmtId="4" fontId="14" fillId="0" borderId="2" xfId="0" applyNumberFormat="1" applyFont="1" applyFill="1" applyBorder="1" applyAlignment="1">
      <alignment vertical="center"/>
    </xf>
    <xf numFmtId="4" fontId="14" fillId="0" borderId="4" xfId="0" applyNumberFormat="1" applyFont="1" applyFill="1" applyBorder="1" applyAlignment="1">
      <alignment vertical="center"/>
    </xf>
    <xf numFmtId="4" fontId="14" fillId="0" borderId="3" xfId="0" applyNumberFormat="1" applyFont="1" applyFill="1" applyBorder="1" applyAlignment="1">
      <alignment vertical="center"/>
    </xf>
    <xf numFmtId="44" fontId="15" fillId="0" borderId="1" xfId="2" applyFont="1" applyFill="1" applyBorder="1" applyAlignment="1">
      <alignment vertical="center"/>
    </xf>
    <xf numFmtId="4" fontId="14" fillId="0" borderId="1" xfId="0" applyNumberFormat="1" applyFont="1" applyFill="1" applyBorder="1" applyAlignment="1">
      <alignment vertic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8" fillId="2" borderId="0" xfId="0" applyFont="1" applyFill="1" applyBorder="1" applyAlignment="1">
      <alignment horizontal="center" vertical="justify"/>
    </xf>
    <xf numFmtId="44" fontId="15" fillId="0" borderId="2" xfId="2" applyFont="1" applyBorder="1" applyAlignment="1"/>
    <xf numFmtId="44" fontId="15" fillId="0" borderId="4" xfId="2" applyFont="1" applyBorder="1" applyAlignment="1"/>
    <xf numFmtId="44" fontId="15" fillId="0" borderId="3" xfId="2" applyFont="1" applyBorder="1" applyAlignment="1"/>
    <xf numFmtId="49" fontId="14" fillId="0" borderId="2" xfId="0" applyNumberFormat="1" applyFont="1" applyBorder="1" applyAlignment="1">
      <alignment wrapText="1"/>
    </xf>
    <xf numFmtId="49" fontId="14" fillId="0" borderId="4" xfId="0" applyNumberFormat="1" applyFont="1" applyBorder="1" applyAlignment="1">
      <alignment wrapText="1"/>
    </xf>
    <xf numFmtId="49" fontId="14" fillId="0" borderId="3" xfId="0" applyNumberFormat="1" applyFont="1" applyBorder="1" applyAlignment="1">
      <alignment wrapText="1"/>
    </xf>
    <xf numFmtId="49" fontId="14" fillId="0" borderId="2" xfId="0" applyNumberFormat="1" applyFont="1" applyBorder="1" applyAlignment="1">
      <alignment horizontal="left" wrapText="1"/>
    </xf>
    <xf numFmtId="49" fontId="14" fillId="0" borderId="4" xfId="0" applyNumberFormat="1" applyFont="1" applyBorder="1" applyAlignment="1">
      <alignment horizontal="left" wrapText="1"/>
    </xf>
    <xf numFmtId="49" fontId="14" fillId="0" borderId="3" xfId="0" applyNumberFormat="1" applyFont="1" applyBorder="1" applyAlignment="1">
      <alignment horizontal="left" wrapText="1"/>
    </xf>
    <xf numFmtId="4" fontId="14" fillId="0" borderId="2" xfId="0" applyNumberFormat="1" applyFont="1" applyBorder="1" applyAlignment="1">
      <alignment horizontal="right"/>
    </xf>
    <xf numFmtId="4" fontId="14" fillId="0" borderId="4" xfId="0" applyNumberFormat="1" applyFont="1" applyBorder="1" applyAlignment="1">
      <alignment horizontal="right"/>
    </xf>
    <xf numFmtId="4" fontId="14" fillId="0" borderId="3" xfId="0" applyNumberFormat="1" applyFont="1" applyBorder="1" applyAlignment="1">
      <alignment horizontal="right"/>
    </xf>
    <xf numFmtId="0" fontId="7" fillId="0" borderId="0" xfId="0" applyFont="1" applyFill="1" applyBorder="1" applyAlignment="1">
      <alignment horizontal="center" vertical="justify"/>
    </xf>
    <xf numFmtId="0" fontId="1" fillId="0" borderId="0" xfId="0" applyFont="1" applyFill="1" applyBorder="1" applyAlignment="1">
      <alignment vertical="justify"/>
    </xf>
    <xf numFmtId="0" fontId="2" fillId="0" borderId="0" xfId="0" applyFont="1" applyFill="1" applyBorder="1" applyAlignment="1">
      <alignment horizontal="left" vertical="justify"/>
    </xf>
    <xf numFmtId="49" fontId="34" fillId="0" borderId="2" xfId="0" applyNumberFormat="1" applyFont="1" applyBorder="1" applyAlignment="1">
      <alignment wrapText="1"/>
    </xf>
    <xf numFmtId="49" fontId="34" fillId="0" borderId="4" xfId="0" applyNumberFormat="1" applyFont="1" applyBorder="1" applyAlignment="1">
      <alignment wrapText="1"/>
    </xf>
    <xf numFmtId="49" fontId="34" fillId="0" borderId="3" xfId="0" applyNumberFormat="1" applyFont="1" applyBorder="1" applyAlignment="1">
      <alignment wrapText="1"/>
    </xf>
    <xf numFmtId="0" fontId="7" fillId="0" borderId="0" xfId="0" applyFont="1" applyFill="1" applyBorder="1" applyAlignment="1">
      <alignment horizontal="left" vertical="justify"/>
    </xf>
    <xf numFmtId="44" fontId="15" fillId="0" borderId="4" xfId="0" applyNumberFormat="1" applyFont="1" applyFill="1" applyBorder="1" applyAlignment="1">
      <alignment horizontal="right"/>
    </xf>
    <xf numFmtId="44" fontId="15" fillId="0" borderId="3" xfId="0" applyNumberFormat="1" applyFont="1" applyFill="1" applyBorder="1" applyAlignment="1">
      <alignment horizontal="right"/>
    </xf>
    <xf numFmtId="44" fontId="15" fillId="0" borderId="2" xfId="0" applyNumberFormat="1" applyFont="1" applyFill="1" applyBorder="1" applyAlignment="1">
      <alignment horizontal="center" wrapText="1"/>
    </xf>
    <xf numFmtId="44" fontId="15" fillId="0" borderId="3" xfId="0" applyNumberFormat="1" applyFont="1" applyFill="1" applyBorder="1" applyAlignment="1">
      <alignment horizontal="center" wrapText="1"/>
    </xf>
    <xf numFmtId="44" fontId="14" fillId="0" borderId="2" xfId="0" applyNumberFormat="1" applyFont="1" applyFill="1" applyBorder="1" applyAlignment="1">
      <alignment horizontal="center" wrapText="1"/>
    </xf>
    <xf numFmtId="44" fontId="14" fillId="0" borderId="3" xfId="0" applyNumberFormat="1" applyFont="1" applyFill="1" applyBorder="1" applyAlignment="1">
      <alignment horizontal="center" wrapText="1"/>
    </xf>
    <xf numFmtId="0" fontId="43" fillId="0" borderId="4" xfId="0" applyFont="1" applyFill="1" applyBorder="1" applyAlignment="1">
      <alignment horizontal="center" wrapText="1"/>
    </xf>
    <xf numFmtId="0" fontId="43" fillId="0" borderId="3" xfId="0" applyFont="1" applyFill="1" applyBorder="1" applyAlignment="1">
      <alignment horizontal="center" wrapText="1"/>
    </xf>
    <xf numFmtId="4" fontId="14" fillId="0" borderId="2" xfId="0" applyNumberFormat="1" applyFont="1" applyFill="1" applyBorder="1" applyAlignment="1">
      <alignment horizontal="center"/>
    </xf>
    <xf numFmtId="4" fontId="14" fillId="0" borderId="4" xfId="0" applyNumberFormat="1" applyFont="1" applyFill="1" applyBorder="1" applyAlignment="1">
      <alignment horizontal="center"/>
    </xf>
    <xf numFmtId="4" fontId="14" fillId="0" borderId="3" xfId="0" applyNumberFormat="1" applyFont="1" applyFill="1" applyBorder="1" applyAlignment="1">
      <alignment horizontal="center"/>
    </xf>
    <xf numFmtId="4" fontId="1" fillId="0" borderId="1" xfId="0" applyNumberFormat="1" applyFont="1" applyFill="1" applyBorder="1" applyAlignment="1"/>
    <xf numFmtId="0" fontId="8" fillId="2" borderId="0" xfId="0" applyFont="1" applyFill="1" applyBorder="1" applyAlignment="1">
      <alignment horizontal="left" vertical="top" wrapText="1"/>
    </xf>
    <xf numFmtId="0" fontId="10" fillId="2" borderId="0" xfId="0" applyFont="1" applyFill="1" applyBorder="1" applyAlignment="1">
      <alignment horizontal="justify" vertical="justify"/>
    </xf>
    <xf numFmtId="0" fontId="7" fillId="0" borderId="0" xfId="0" applyFont="1" applyFill="1" applyBorder="1" applyAlignment="1">
      <alignment horizontal="center" vertical="top"/>
    </xf>
    <xf numFmtId="49" fontId="14" fillId="0" borderId="2" xfId="0" applyNumberFormat="1" applyFont="1" applyFill="1" applyBorder="1" applyAlignment="1">
      <alignment horizontal="center"/>
    </xf>
    <xf numFmtId="49" fontId="14" fillId="0" borderId="4" xfId="0" applyNumberFormat="1" applyFont="1" applyFill="1" applyBorder="1" applyAlignment="1">
      <alignment horizontal="center"/>
    </xf>
    <xf numFmtId="49" fontId="14" fillId="0" borderId="3" xfId="0" applyNumberFormat="1" applyFont="1" applyFill="1" applyBorder="1" applyAlignment="1">
      <alignment horizontal="center"/>
    </xf>
    <xf numFmtId="43" fontId="2" fillId="0" borderId="2" xfId="0" applyNumberFormat="1" applyFont="1" applyFill="1" applyBorder="1" applyAlignment="1">
      <alignment horizontal="center" vertical="top" wrapText="1"/>
    </xf>
    <xf numFmtId="43" fontId="2" fillId="0" borderId="4" xfId="0" applyNumberFormat="1" applyFont="1" applyFill="1" applyBorder="1" applyAlignment="1">
      <alignment horizontal="center" vertical="top" wrapText="1"/>
    </xf>
    <xf numFmtId="43" fontId="2" fillId="0" borderId="3" xfId="0" applyNumberFormat="1" applyFont="1" applyFill="1" applyBorder="1" applyAlignment="1">
      <alignment horizontal="center" vertical="top" wrapText="1"/>
    </xf>
    <xf numFmtId="49" fontId="34" fillId="0" borderId="2" xfId="0" applyNumberFormat="1" applyFont="1" applyBorder="1" applyAlignment="1">
      <alignment horizontal="left" wrapText="1"/>
    </xf>
    <xf numFmtId="49" fontId="34" fillId="0" borderId="4" xfId="0" applyNumberFormat="1" applyFont="1" applyBorder="1" applyAlignment="1">
      <alignment horizontal="left" wrapText="1"/>
    </xf>
    <xf numFmtId="49" fontId="34" fillId="0" borderId="3" xfId="0" applyNumberFormat="1" applyFont="1" applyBorder="1" applyAlignment="1">
      <alignment horizontal="left" wrapText="1"/>
    </xf>
    <xf numFmtId="0" fontId="2" fillId="0" borderId="0" xfId="0" applyFont="1" applyFill="1" applyBorder="1" applyAlignment="1">
      <alignment horizontal="right" vertical="top" wrapText="1"/>
    </xf>
    <xf numFmtId="9" fontId="2" fillId="0" borderId="0" xfId="0" applyNumberFormat="1" applyFont="1" applyFill="1" applyBorder="1" applyAlignment="1">
      <alignment horizontal="right" vertical="top" wrapText="1"/>
    </xf>
    <xf numFmtId="43" fontId="2" fillId="0" borderId="0" xfId="0" applyNumberFormat="1" applyFont="1" applyFill="1" applyBorder="1" applyAlignment="1">
      <alignment horizontal="center" vertical="top" wrapText="1"/>
    </xf>
    <xf numFmtId="4" fontId="15" fillId="0" borderId="5" xfId="0" applyNumberFormat="1" applyFont="1" applyFill="1" applyBorder="1" applyAlignment="1">
      <alignment horizontal="right"/>
    </xf>
    <xf numFmtId="4" fontId="15" fillId="0" borderId="6" xfId="0" applyNumberFormat="1" applyFont="1" applyFill="1" applyBorder="1" applyAlignment="1">
      <alignment horizontal="righ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43" fontId="14" fillId="0" borderId="2" xfId="0" applyNumberFormat="1" applyFont="1" applyBorder="1" applyAlignment="1">
      <alignment horizontal="right"/>
    </xf>
    <xf numFmtId="43" fontId="14" fillId="0" borderId="4" xfId="0" applyNumberFormat="1" applyFont="1" applyBorder="1" applyAlignment="1">
      <alignment horizontal="right"/>
    </xf>
    <xf numFmtId="43" fontId="14" fillId="0" borderId="3" xfId="0" applyNumberFormat="1" applyFont="1" applyBorder="1" applyAlignment="1">
      <alignment horizontal="right"/>
    </xf>
    <xf numFmtId="49" fontId="14" fillId="0" borderId="2" xfId="0" applyNumberFormat="1" applyFont="1" applyBorder="1" applyAlignment="1">
      <alignment horizontal="center"/>
    </xf>
    <xf numFmtId="49" fontId="14" fillId="0" borderId="4" xfId="0" applyNumberFormat="1" applyFont="1" applyBorder="1" applyAlignment="1">
      <alignment horizontal="center"/>
    </xf>
    <xf numFmtId="49" fontId="14" fillId="0" borderId="3" xfId="0" applyNumberFormat="1" applyFont="1" applyBorder="1" applyAlignment="1">
      <alignment horizontal="center"/>
    </xf>
    <xf numFmtId="2" fontId="14" fillId="0" borderId="2"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4" fontId="14" fillId="0" borderId="6" xfId="0" applyNumberFormat="1" applyFont="1" applyFill="1" applyBorder="1" applyAlignment="1">
      <alignment horizontal="right"/>
    </xf>
    <xf numFmtId="0" fontId="21" fillId="0" borderId="0" xfId="0" applyFont="1" applyFill="1" applyBorder="1" applyAlignment="1">
      <alignment horizontal="center"/>
    </xf>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3" fillId="0" borderId="2" xfId="0" applyFont="1" applyFill="1" applyBorder="1" applyAlignment="1">
      <alignment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cellXfs>
  <cellStyles count="6">
    <cellStyle name="Hipervínculo 2" xfId="1"/>
    <cellStyle name="Millares" xfId="5" builtinId="3"/>
    <cellStyle name="Moneda" xfId="2" builtinId="4"/>
    <cellStyle name="Normal" xfId="0" builtinId="0"/>
    <cellStyle name="Normal_Hoja1" xfId="4"/>
    <cellStyle name="Porcentaje" xfId="3" builtinId="5"/>
  </cellStyles>
  <dxfs count="0"/>
  <tableStyles count="0" defaultTableStyle="TableStyleMedium9" defaultPivotStyle="PivotStyleLight16"/>
  <colors>
    <mruColors>
      <color rgb="FFA0C89E"/>
      <color rgb="FFBDE1C0"/>
      <color rgb="FFE5F3E6"/>
      <color rgb="FF26A632"/>
      <color rgb="FF78C27F"/>
      <color rgb="FFF4FAF4"/>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69605</xdr:colOff>
      <xdr:row>684</xdr:row>
      <xdr:rowOff>79130</xdr:rowOff>
    </xdr:from>
    <xdr:to>
      <xdr:col>10</xdr:col>
      <xdr:colOff>142875</xdr:colOff>
      <xdr:row>715</xdr:row>
      <xdr:rowOff>9523</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25" r="5499" b="19010"/>
        <a:stretch/>
      </xdr:blipFill>
      <xdr:spPr>
        <a:xfrm>
          <a:off x="907805" y="82575155"/>
          <a:ext cx="6035920" cy="4645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484</xdr:row>
      <xdr:rowOff>72669</xdr:rowOff>
    </xdr:from>
    <xdr:to>
      <xdr:col>14</xdr:col>
      <xdr:colOff>19050</xdr:colOff>
      <xdr:row>509</xdr:row>
      <xdr:rowOff>19050</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77348994"/>
          <a:ext cx="6686550" cy="3756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49"/>
  <sheetViews>
    <sheetView tabSelected="1" topLeftCell="A584" zoomScaleNormal="100" workbookViewId="0">
      <selection sqref="A1:P2"/>
    </sheetView>
  </sheetViews>
  <sheetFormatPr baseColWidth="10" defaultColWidth="9.33203125" defaultRowHeight="12" customHeight="1" x14ac:dyDescent="0.2"/>
  <cols>
    <col min="1" max="2" width="4.1640625" style="8" customWidth="1"/>
    <col min="3" max="3" width="9" style="8" customWidth="1"/>
    <col min="4" max="4" width="8.33203125" style="8" customWidth="1"/>
    <col min="5" max="5" width="14" style="8" customWidth="1"/>
    <col min="6" max="6" width="18" style="8" customWidth="1"/>
    <col min="7" max="7" width="16.33203125" style="8" customWidth="1"/>
    <col min="8" max="8" width="16" style="235" customWidth="1"/>
    <col min="9" max="9" width="21.5" style="8" customWidth="1"/>
    <col min="10" max="10" width="10.1640625" style="8" customWidth="1"/>
    <col min="11" max="11" width="18.5" style="8" customWidth="1"/>
    <col min="12" max="12" width="9.5" style="8" customWidth="1"/>
    <col min="13" max="13" width="9.1640625" style="8" customWidth="1"/>
    <col min="14" max="14" width="16" style="8" customWidth="1"/>
    <col min="15" max="15" width="15.33203125" style="8" bestFit="1" customWidth="1"/>
    <col min="16" max="16" width="16.6640625" style="8" bestFit="1" customWidth="1"/>
    <col min="17" max="17" width="15.6640625" style="8" customWidth="1"/>
    <col min="18" max="18" width="18.6640625" style="8" customWidth="1"/>
    <col min="19" max="19" width="15.6640625" style="8" bestFit="1" customWidth="1"/>
    <col min="20" max="20" width="19" style="8" customWidth="1"/>
    <col min="21" max="21" width="28.33203125" style="8" customWidth="1"/>
    <col min="22" max="22" width="21.6640625" style="8" customWidth="1"/>
    <col min="23" max="23" width="9.33203125" style="8"/>
    <col min="24" max="24" width="12.83203125" style="8" bestFit="1" customWidth="1"/>
    <col min="25" max="16384" width="9.33203125" style="8"/>
  </cols>
  <sheetData>
    <row r="1" spans="1:24" ht="12" customHeight="1" x14ac:dyDescent="0.2">
      <c r="A1" s="479" t="s">
        <v>548</v>
      </c>
      <c r="B1" s="479"/>
      <c r="C1" s="479"/>
      <c r="D1" s="479"/>
      <c r="E1" s="479"/>
      <c r="F1" s="479"/>
      <c r="G1" s="479"/>
      <c r="H1" s="479"/>
      <c r="I1" s="479"/>
      <c r="J1" s="479"/>
      <c r="K1" s="479"/>
      <c r="L1" s="479"/>
      <c r="M1" s="479"/>
      <c r="N1" s="479"/>
      <c r="O1" s="479"/>
      <c r="P1" s="479"/>
      <c r="Q1" s="159"/>
      <c r="R1" s="159"/>
      <c r="S1" s="159"/>
      <c r="T1" s="159"/>
      <c r="U1" s="159"/>
      <c r="V1" s="159"/>
      <c r="W1" s="159"/>
      <c r="X1" s="159"/>
    </row>
    <row r="2" spans="1:24" ht="12" customHeight="1" x14ac:dyDescent="0.2">
      <c r="A2" s="479"/>
      <c r="B2" s="479"/>
      <c r="C2" s="479"/>
      <c r="D2" s="479"/>
      <c r="E2" s="479"/>
      <c r="F2" s="479"/>
      <c r="G2" s="479"/>
      <c r="H2" s="479"/>
      <c r="I2" s="479"/>
      <c r="J2" s="479"/>
      <c r="K2" s="479"/>
      <c r="L2" s="479"/>
      <c r="M2" s="479"/>
      <c r="N2" s="479"/>
      <c r="O2" s="479"/>
      <c r="P2" s="479"/>
      <c r="Q2" s="159"/>
      <c r="R2" s="159"/>
      <c r="S2" s="159"/>
      <c r="T2" s="159"/>
      <c r="U2" s="159"/>
      <c r="V2" s="159"/>
      <c r="W2" s="159"/>
      <c r="X2" s="159"/>
    </row>
    <row r="3" spans="1:24" ht="12" customHeight="1" x14ac:dyDescent="0.2">
      <c r="A3" s="8" t="s">
        <v>509</v>
      </c>
      <c r="S3" s="159"/>
    </row>
    <row r="4" spans="1:24" x14ac:dyDescent="0.2">
      <c r="A4" s="55"/>
      <c r="B4" s="391" t="s">
        <v>269</v>
      </c>
      <c r="C4" s="391"/>
      <c r="D4" s="391"/>
      <c r="E4" s="391"/>
      <c r="F4" s="391"/>
      <c r="G4" s="391"/>
      <c r="H4" s="391"/>
      <c r="I4" s="391"/>
      <c r="J4" s="391"/>
      <c r="K4" s="391"/>
      <c r="L4" s="391"/>
      <c r="M4" s="391"/>
      <c r="N4" s="391"/>
      <c r="O4" s="391"/>
      <c r="P4" s="391"/>
      <c r="S4" s="159"/>
    </row>
    <row r="5" spans="1:24" x14ac:dyDescent="0.2">
      <c r="A5" s="55"/>
      <c r="B5" s="391"/>
      <c r="C5" s="391"/>
      <c r="D5" s="391"/>
      <c r="E5" s="391"/>
      <c r="F5" s="391"/>
      <c r="G5" s="391"/>
      <c r="H5" s="391"/>
      <c r="I5" s="391"/>
      <c r="J5" s="391"/>
      <c r="K5" s="391"/>
      <c r="L5" s="391"/>
      <c r="M5" s="391"/>
      <c r="N5" s="391"/>
      <c r="O5" s="391"/>
      <c r="P5" s="391"/>
      <c r="S5" s="159"/>
    </row>
    <row r="6" spans="1:24" x14ac:dyDescent="0.2">
      <c r="A6" s="55"/>
      <c r="B6" s="391"/>
      <c r="C6" s="391"/>
      <c r="D6" s="391"/>
      <c r="E6" s="391"/>
      <c r="F6" s="391"/>
      <c r="G6" s="391"/>
      <c r="H6" s="391"/>
      <c r="I6" s="391"/>
      <c r="J6" s="391"/>
      <c r="K6" s="391"/>
      <c r="L6" s="391"/>
      <c r="M6" s="391"/>
      <c r="N6" s="391"/>
      <c r="O6" s="391"/>
      <c r="P6" s="391"/>
      <c r="S6" s="159"/>
    </row>
    <row r="7" spans="1:24" x14ac:dyDescent="0.2">
      <c r="A7" s="55"/>
      <c r="B7" s="391"/>
      <c r="C7" s="391"/>
      <c r="D7" s="391"/>
      <c r="E7" s="391"/>
      <c r="F7" s="391"/>
      <c r="G7" s="391"/>
      <c r="H7" s="391"/>
      <c r="I7" s="391"/>
      <c r="J7" s="391"/>
      <c r="K7" s="391"/>
      <c r="L7" s="391"/>
      <c r="M7" s="391"/>
      <c r="N7" s="391"/>
      <c r="O7" s="391"/>
      <c r="P7" s="391"/>
      <c r="S7" s="159"/>
    </row>
    <row r="8" spans="1:24" x14ac:dyDescent="0.2">
      <c r="A8" s="55"/>
      <c r="B8" s="391"/>
      <c r="C8" s="391"/>
      <c r="D8" s="391"/>
      <c r="E8" s="391"/>
      <c r="F8" s="391"/>
      <c r="G8" s="391"/>
      <c r="H8" s="391"/>
      <c r="I8" s="391"/>
      <c r="J8" s="391"/>
      <c r="K8" s="391"/>
      <c r="L8" s="391"/>
      <c r="M8" s="391"/>
      <c r="N8" s="391"/>
      <c r="O8" s="391"/>
      <c r="P8" s="391"/>
      <c r="S8" s="159"/>
    </row>
    <row r="9" spans="1:24" ht="14.25" customHeight="1" x14ac:dyDescent="0.2">
      <c r="A9" s="55"/>
      <c r="B9" s="140"/>
      <c r="C9" s="140"/>
      <c r="D9" s="140"/>
      <c r="E9" s="140"/>
      <c r="F9" s="140"/>
      <c r="G9" s="140"/>
      <c r="H9" s="236"/>
      <c r="I9" s="140"/>
      <c r="J9" s="140"/>
      <c r="K9" s="140"/>
      <c r="L9" s="140"/>
      <c r="M9" s="140"/>
      <c r="N9" s="140"/>
      <c r="O9" s="140"/>
      <c r="P9" s="140"/>
      <c r="S9" s="159"/>
    </row>
    <row r="10" spans="1:24" ht="12" customHeight="1" x14ac:dyDescent="0.2">
      <c r="A10" s="55"/>
      <c r="B10" s="57" t="s">
        <v>9</v>
      </c>
      <c r="C10" s="52" t="s">
        <v>8</v>
      </c>
      <c r="D10" s="58"/>
      <c r="E10" s="58"/>
      <c r="F10" s="58"/>
      <c r="G10" s="58"/>
      <c r="H10" s="257"/>
      <c r="I10" s="58"/>
      <c r="J10" s="58"/>
      <c r="K10" s="58"/>
      <c r="L10" s="58"/>
      <c r="M10" s="58"/>
      <c r="N10" s="58"/>
      <c r="O10" s="58"/>
      <c r="P10" s="58"/>
      <c r="S10" s="159"/>
    </row>
    <row r="11" spans="1:24" ht="12" customHeight="1" x14ac:dyDescent="0.2">
      <c r="A11" s="55"/>
      <c r="B11" s="57" t="s">
        <v>10</v>
      </c>
      <c r="C11" s="52" t="s">
        <v>11</v>
      </c>
      <c r="D11" s="58"/>
      <c r="E11" s="58"/>
      <c r="F11" s="58"/>
      <c r="G11" s="58"/>
      <c r="H11" s="257"/>
      <c r="I11" s="58"/>
      <c r="J11" s="58"/>
      <c r="K11" s="58"/>
      <c r="L11" s="58"/>
      <c r="M11" s="58"/>
      <c r="N11" s="58"/>
      <c r="O11" s="58"/>
      <c r="P11" s="58"/>
      <c r="S11" s="159"/>
    </row>
    <row r="12" spans="1:24" ht="12" customHeight="1" x14ac:dyDescent="0.2">
      <c r="A12" s="55"/>
      <c r="B12" s="57" t="s">
        <v>12</v>
      </c>
      <c r="C12" s="52" t="s">
        <v>13</v>
      </c>
      <c r="D12" s="58"/>
      <c r="E12" s="58"/>
      <c r="F12" s="58"/>
      <c r="G12" s="58"/>
      <c r="H12" s="257"/>
      <c r="I12" s="58"/>
      <c r="J12" s="58"/>
      <c r="K12" s="58"/>
      <c r="L12" s="58"/>
      <c r="M12" s="58"/>
      <c r="N12" s="58"/>
      <c r="O12" s="58"/>
      <c r="P12" s="58"/>
      <c r="S12" s="159"/>
    </row>
    <row r="13" spans="1:24" ht="12" customHeight="1" x14ac:dyDescent="0.2">
      <c r="B13" s="3"/>
      <c r="C13" s="9"/>
      <c r="S13" s="159"/>
    </row>
    <row r="14" spans="1:24" ht="12" customHeight="1" x14ac:dyDescent="0.2">
      <c r="A14" s="337" t="s">
        <v>598</v>
      </c>
      <c r="B14" s="337"/>
      <c r="C14" s="337"/>
      <c r="D14" s="337"/>
      <c r="E14" s="337"/>
      <c r="F14" s="337"/>
      <c r="G14" s="337"/>
      <c r="H14" s="337"/>
      <c r="I14" s="337"/>
      <c r="J14" s="337"/>
      <c r="K14" s="337"/>
      <c r="L14" s="337"/>
      <c r="M14" s="337"/>
      <c r="N14" s="337"/>
      <c r="O14" s="337"/>
      <c r="P14" s="337"/>
      <c r="S14" s="159"/>
    </row>
    <row r="15" spans="1:24" ht="12" customHeight="1" x14ac:dyDescent="0.2">
      <c r="A15" s="141"/>
      <c r="B15" s="141"/>
      <c r="C15" s="141"/>
      <c r="D15" s="141"/>
      <c r="E15" s="141"/>
      <c r="F15" s="141"/>
      <c r="G15" s="141"/>
      <c r="H15" s="258"/>
      <c r="I15" s="141"/>
      <c r="J15" s="141"/>
      <c r="K15" s="141"/>
      <c r="L15" s="141"/>
      <c r="M15" s="141"/>
      <c r="N15" s="141"/>
      <c r="O15" s="141"/>
      <c r="S15" s="159"/>
    </row>
    <row r="16" spans="1:24" ht="12" customHeight="1" x14ac:dyDescent="0.2">
      <c r="B16" s="5" t="s">
        <v>43</v>
      </c>
      <c r="C16" s="5" t="s">
        <v>14</v>
      </c>
      <c r="D16" s="5"/>
      <c r="E16" s="5"/>
      <c r="F16" s="5"/>
      <c r="G16" s="5"/>
      <c r="H16" s="259"/>
      <c r="I16" s="5"/>
      <c r="J16" s="5"/>
      <c r="K16" s="5"/>
      <c r="L16" s="5"/>
      <c r="M16" s="5"/>
      <c r="N16" s="5"/>
      <c r="O16" s="5"/>
      <c r="P16" s="5"/>
      <c r="S16" s="159"/>
    </row>
    <row r="17" spans="1:19" ht="12" customHeight="1" x14ac:dyDescent="0.2">
      <c r="B17" s="5"/>
      <c r="C17" s="5"/>
      <c r="D17" s="5"/>
      <c r="E17" s="5"/>
      <c r="F17" s="5"/>
      <c r="G17" s="5"/>
      <c r="H17" s="259"/>
      <c r="I17" s="5"/>
      <c r="J17" s="5"/>
      <c r="K17" s="5"/>
      <c r="L17" s="5"/>
      <c r="M17" s="5"/>
      <c r="N17" s="5"/>
      <c r="O17" s="5"/>
      <c r="P17" s="5"/>
      <c r="S17" s="159"/>
    </row>
    <row r="18" spans="1:19" ht="12" customHeight="1" x14ac:dyDescent="0.2">
      <c r="B18" s="5"/>
      <c r="C18" s="5"/>
      <c r="D18" s="5"/>
      <c r="E18" s="5"/>
      <c r="F18" s="5"/>
      <c r="G18" s="5"/>
      <c r="H18" s="259"/>
      <c r="I18" s="5"/>
      <c r="J18" s="5"/>
      <c r="K18" s="5"/>
      <c r="L18" s="5"/>
      <c r="M18" s="5"/>
      <c r="N18" s="5"/>
      <c r="O18" s="5"/>
      <c r="P18" s="5"/>
      <c r="S18" s="159"/>
    </row>
    <row r="19" spans="1:19" ht="12" customHeight="1" x14ac:dyDescent="0.2">
      <c r="A19" s="5"/>
      <c r="B19" s="2" t="s">
        <v>0</v>
      </c>
      <c r="C19" s="5"/>
      <c r="D19" s="5"/>
      <c r="E19" s="5"/>
      <c r="F19" s="5"/>
      <c r="G19" s="5"/>
      <c r="H19" s="259"/>
      <c r="I19" s="5"/>
      <c r="J19" s="5"/>
      <c r="K19" s="5"/>
      <c r="L19" s="5"/>
      <c r="M19" s="5"/>
      <c r="N19" s="5"/>
      <c r="O19" s="5"/>
      <c r="P19" s="5"/>
      <c r="S19" s="159"/>
    </row>
    <row r="20" spans="1:19" ht="12" customHeight="1" x14ac:dyDescent="0.2">
      <c r="A20" s="5"/>
      <c r="B20" s="2"/>
      <c r="C20" s="5"/>
      <c r="D20" s="5"/>
      <c r="E20" s="5"/>
      <c r="F20" s="5"/>
      <c r="G20" s="5"/>
      <c r="H20" s="259"/>
      <c r="I20" s="5"/>
      <c r="J20" s="5"/>
      <c r="K20" s="5"/>
      <c r="L20" s="5"/>
      <c r="M20" s="5"/>
      <c r="N20" s="5"/>
      <c r="O20" s="5"/>
      <c r="P20" s="5"/>
      <c r="S20" s="159"/>
    </row>
    <row r="21" spans="1:19" ht="12" customHeight="1" x14ac:dyDescent="0.2">
      <c r="A21" s="5"/>
      <c r="B21" s="2"/>
      <c r="C21" s="5"/>
      <c r="D21" s="5"/>
      <c r="E21" s="5"/>
      <c r="F21" s="5"/>
      <c r="G21" s="5"/>
      <c r="H21" s="259"/>
      <c r="I21" s="5"/>
      <c r="J21" s="5"/>
      <c r="K21" s="5"/>
      <c r="L21" s="5"/>
      <c r="M21" s="5"/>
      <c r="N21" s="5"/>
      <c r="O21" s="5"/>
      <c r="P21" s="5"/>
      <c r="S21" s="159"/>
    </row>
    <row r="22" spans="1:19" ht="12" customHeight="1" x14ac:dyDescent="0.2">
      <c r="B22" s="29" t="s">
        <v>171</v>
      </c>
      <c r="C22" s="2" t="s">
        <v>15</v>
      </c>
      <c r="S22" s="159"/>
    </row>
    <row r="23" spans="1:19" ht="12" customHeight="1" x14ac:dyDescent="0.2">
      <c r="B23" s="29"/>
      <c r="C23" s="2"/>
      <c r="S23" s="159"/>
    </row>
    <row r="24" spans="1:19" ht="12" customHeight="1" x14ac:dyDescent="0.2">
      <c r="A24" s="2"/>
      <c r="B24" s="59" t="s">
        <v>81</v>
      </c>
      <c r="C24" s="333" t="s">
        <v>59</v>
      </c>
      <c r="D24" s="333"/>
      <c r="E24" s="333"/>
      <c r="F24" s="333"/>
      <c r="G24" s="333"/>
      <c r="H24" s="333"/>
      <c r="I24" s="333"/>
      <c r="J24" s="333"/>
      <c r="K24" s="333"/>
      <c r="L24" s="333"/>
      <c r="M24" s="333"/>
      <c r="N24" s="333"/>
      <c r="O24" s="333"/>
      <c r="P24" s="333"/>
      <c r="S24" s="159"/>
    </row>
    <row r="25" spans="1:19" ht="12" customHeight="1" x14ac:dyDescent="0.2">
      <c r="B25" s="53"/>
      <c r="C25" s="333"/>
      <c r="D25" s="333"/>
      <c r="E25" s="333"/>
      <c r="F25" s="333"/>
      <c r="G25" s="333"/>
      <c r="H25" s="333"/>
      <c r="I25" s="333"/>
      <c r="J25" s="333"/>
      <c r="K25" s="333"/>
      <c r="L25" s="333"/>
      <c r="M25" s="333"/>
      <c r="N25" s="333"/>
      <c r="O25" s="333"/>
      <c r="P25" s="333"/>
      <c r="S25" s="159"/>
    </row>
    <row r="26" spans="1:19" ht="12" customHeight="1" x14ac:dyDescent="0.2">
      <c r="B26" s="53"/>
      <c r="C26" s="218"/>
      <c r="D26" s="218"/>
      <c r="E26" s="218"/>
      <c r="F26" s="218"/>
      <c r="G26" s="218"/>
      <c r="H26" s="234"/>
      <c r="I26" s="218"/>
      <c r="J26" s="218"/>
      <c r="K26" s="218"/>
      <c r="L26" s="218"/>
      <c r="M26" s="218"/>
      <c r="N26" s="218"/>
      <c r="O26" s="218"/>
      <c r="P26" s="218"/>
      <c r="S26" s="159"/>
    </row>
    <row r="27" spans="1:19" ht="12" customHeight="1" x14ac:dyDescent="0.2">
      <c r="B27" s="22"/>
      <c r="C27" s="22"/>
      <c r="D27" s="22"/>
      <c r="E27" s="22"/>
      <c r="F27" s="22"/>
      <c r="G27" s="22"/>
      <c r="H27" s="260"/>
      <c r="I27" s="22"/>
      <c r="J27" s="22"/>
      <c r="K27" s="22"/>
      <c r="L27" s="22"/>
      <c r="M27" s="22"/>
      <c r="N27" s="22"/>
      <c r="O27" s="22"/>
      <c r="P27" s="22"/>
      <c r="Q27" s="22"/>
      <c r="R27" s="22"/>
      <c r="S27" s="159"/>
    </row>
    <row r="28" spans="1:19" ht="12" customHeight="1" x14ac:dyDescent="0.2">
      <c r="B28" s="22"/>
      <c r="C28" s="30" t="s">
        <v>172</v>
      </c>
      <c r="D28" s="12"/>
      <c r="E28" s="12"/>
      <c r="F28" s="12"/>
      <c r="G28" s="12"/>
      <c r="H28" s="12"/>
      <c r="I28" s="12"/>
      <c r="J28" s="12"/>
      <c r="K28" s="12"/>
      <c r="L28" s="12"/>
      <c r="M28" s="12"/>
      <c r="N28" s="12"/>
      <c r="O28" s="12"/>
      <c r="P28" s="12"/>
      <c r="S28" s="159"/>
    </row>
    <row r="29" spans="1:19" ht="12" customHeight="1" x14ac:dyDescent="0.2">
      <c r="B29" s="22"/>
      <c r="C29" s="30"/>
      <c r="D29" s="12"/>
      <c r="E29" s="12"/>
      <c r="F29" s="12"/>
      <c r="G29" s="12"/>
      <c r="H29" s="12"/>
      <c r="I29" s="12"/>
      <c r="J29" s="12"/>
      <c r="K29" s="12"/>
      <c r="L29" s="12"/>
      <c r="M29" s="12"/>
      <c r="N29" s="12"/>
      <c r="O29" s="12"/>
      <c r="P29" s="12"/>
      <c r="S29" s="159"/>
    </row>
    <row r="30" spans="1:19" ht="12" customHeight="1" x14ac:dyDescent="0.2">
      <c r="B30" s="22"/>
      <c r="C30" s="30"/>
      <c r="D30" s="12"/>
      <c r="E30" s="12"/>
      <c r="F30" s="12"/>
      <c r="G30" s="12"/>
      <c r="H30" s="12"/>
      <c r="I30" s="12"/>
      <c r="J30" s="12"/>
      <c r="K30" s="12"/>
      <c r="L30" s="12"/>
      <c r="M30" s="12"/>
      <c r="N30" s="12"/>
      <c r="O30" s="12"/>
      <c r="P30" s="12"/>
      <c r="S30" s="159"/>
    </row>
    <row r="31" spans="1:19" ht="12" customHeight="1" x14ac:dyDescent="0.2">
      <c r="B31" s="22"/>
      <c r="C31" s="12"/>
      <c r="D31" s="12"/>
      <c r="E31" s="12"/>
      <c r="F31" s="12"/>
      <c r="G31" s="12"/>
      <c r="H31" s="12"/>
      <c r="I31" s="12"/>
      <c r="J31" s="12"/>
      <c r="K31" s="12"/>
      <c r="L31" s="12"/>
      <c r="M31" s="12"/>
      <c r="N31" s="12"/>
      <c r="O31" s="12"/>
      <c r="P31" s="12"/>
      <c r="S31" s="159"/>
    </row>
    <row r="32" spans="1:19" ht="12" customHeight="1" x14ac:dyDescent="0.2">
      <c r="B32" s="22"/>
      <c r="C32" s="12"/>
      <c r="D32" s="355" t="s">
        <v>173</v>
      </c>
      <c r="E32" s="355"/>
      <c r="F32" s="355"/>
      <c r="G32" s="355"/>
      <c r="H32" s="355"/>
      <c r="I32" s="355"/>
      <c r="J32" s="374">
        <v>2020</v>
      </c>
      <c r="K32" s="374"/>
      <c r="L32" s="374"/>
      <c r="M32" s="374">
        <v>2019</v>
      </c>
      <c r="N32" s="374"/>
      <c r="O32" s="374"/>
      <c r="S32" s="159"/>
    </row>
    <row r="33" spans="2:19" ht="12" customHeight="1" x14ac:dyDescent="0.2">
      <c r="B33" s="22"/>
      <c r="C33" s="12"/>
      <c r="D33" s="388" t="s">
        <v>319</v>
      </c>
      <c r="E33" s="388"/>
      <c r="F33" s="388"/>
      <c r="G33" s="388"/>
      <c r="H33" s="388"/>
      <c r="I33" s="388"/>
      <c r="J33" s="389">
        <v>5543421.3399999999</v>
      </c>
      <c r="K33" s="389"/>
      <c r="L33" s="389"/>
      <c r="M33" s="390">
        <v>1255519.6299999999</v>
      </c>
      <c r="N33" s="390"/>
      <c r="O33" s="390"/>
      <c r="S33" s="159"/>
    </row>
    <row r="34" spans="2:19" ht="12" customHeight="1" x14ac:dyDescent="0.2">
      <c r="B34" s="22"/>
      <c r="C34" s="12"/>
      <c r="D34" s="388" t="s">
        <v>320</v>
      </c>
      <c r="E34" s="388"/>
      <c r="F34" s="388"/>
      <c r="G34" s="388"/>
      <c r="H34" s="388"/>
      <c r="I34" s="388"/>
      <c r="J34" s="390">
        <v>0</v>
      </c>
      <c r="K34" s="390"/>
      <c r="L34" s="390"/>
      <c r="M34" s="390">
        <v>0</v>
      </c>
      <c r="N34" s="390"/>
      <c r="O34" s="390"/>
      <c r="S34" s="159"/>
    </row>
    <row r="35" spans="2:19" ht="12" customHeight="1" x14ac:dyDescent="0.2">
      <c r="B35" s="22"/>
      <c r="C35" s="12"/>
      <c r="D35" s="388" t="s">
        <v>321</v>
      </c>
      <c r="E35" s="388"/>
      <c r="F35" s="388"/>
      <c r="G35" s="388"/>
      <c r="H35" s="388"/>
      <c r="I35" s="388"/>
      <c r="J35" s="390">
        <v>0</v>
      </c>
      <c r="K35" s="390"/>
      <c r="L35" s="390"/>
      <c r="M35" s="390">
        <v>0</v>
      </c>
      <c r="N35" s="390"/>
      <c r="O35" s="390"/>
      <c r="S35" s="159"/>
    </row>
    <row r="36" spans="2:19" ht="12" customHeight="1" x14ac:dyDescent="0.2">
      <c r="B36" s="22"/>
      <c r="C36" s="12"/>
      <c r="D36" s="383" t="s">
        <v>497</v>
      </c>
      <c r="E36" s="384"/>
      <c r="F36" s="384"/>
      <c r="G36" s="384"/>
      <c r="H36" s="384"/>
      <c r="I36" s="385"/>
      <c r="J36" s="386">
        <f>SUM(J33:L35)</f>
        <v>5543421.3399999999</v>
      </c>
      <c r="K36" s="386"/>
      <c r="L36" s="386"/>
      <c r="M36" s="386">
        <f>SUM(M33:O35)</f>
        <v>1255519.6299999999</v>
      </c>
      <c r="N36" s="386"/>
      <c r="O36" s="386"/>
      <c r="S36" s="159"/>
    </row>
    <row r="37" spans="2:19" ht="12" customHeight="1" x14ac:dyDescent="0.2">
      <c r="B37" s="22"/>
      <c r="C37" s="12"/>
      <c r="D37" s="191"/>
      <c r="E37" s="191"/>
      <c r="F37" s="191"/>
      <c r="G37" s="191"/>
      <c r="H37" s="261"/>
      <c r="I37" s="191"/>
      <c r="J37" s="192"/>
      <c r="K37" s="192"/>
      <c r="L37" s="192"/>
      <c r="M37" s="192"/>
      <c r="N37" s="192"/>
      <c r="O37" s="192"/>
      <c r="S37" s="159"/>
    </row>
    <row r="38" spans="2:19" ht="12" customHeight="1" x14ac:dyDescent="0.2">
      <c r="B38" s="22"/>
      <c r="C38" s="12"/>
      <c r="D38" s="191"/>
      <c r="E38" s="191"/>
      <c r="F38" s="191"/>
      <c r="G38" s="191"/>
      <c r="H38" s="261"/>
      <c r="I38" s="191"/>
      <c r="J38" s="192"/>
      <c r="K38" s="192"/>
      <c r="L38" s="192"/>
      <c r="M38" s="192"/>
      <c r="N38" s="192"/>
      <c r="O38" s="192"/>
      <c r="S38" s="159"/>
    </row>
    <row r="39" spans="2:19" ht="12" customHeight="1" x14ac:dyDescent="0.2">
      <c r="B39" s="22"/>
      <c r="C39" s="31" t="s">
        <v>176</v>
      </c>
      <c r="D39" s="12"/>
      <c r="E39" s="12"/>
      <c r="F39" s="12"/>
      <c r="G39" s="12"/>
      <c r="H39" s="12"/>
      <c r="I39" s="12"/>
      <c r="J39" s="12"/>
      <c r="K39" s="12"/>
      <c r="L39" s="12"/>
      <c r="M39" s="12"/>
      <c r="N39" s="12"/>
      <c r="O39" s="12"/>
      <c r="P39" s="12"/>
      <c r="S39" s="159"/>
    </row>
    <row r="40" spans="2:19" ht="12" customHeight="1" x14ac:dyDescent="0.2">
      <c r="B40" s="22"/>
      <c r="C40" s="31"/>
      <c r="D40" s="12"/>
      <c r="E40" s="12"/>
      <c r="F40" s="12"/>
      <c r="G40" s="12"/>
      <c r="H40" s="12"/>
      <c r="I40" s="12"/>
      <c r="J40" s="12"/>
      <c r="K40" s="12"/>
      <c r="L40" s="12"/>
      <c r="M40" s="12"/>
      <c r="N40" s="12"/>
      <c r="O40" s="12"/>
      <c r="P40" s="12"/>
      <c r="S40" s="159"/>
    </row>
    <row r="41" spans="2:19" ht="30.75" customHeight="1" x14ac:dyDescent="0.2">
      <c r="B41" s="22"/>
      <c r="C41" s="387" t="s">
        <v>328</v>
      </c>
      <c r="D41" s="387"/>
      <c r="E41" s="387"/>
      <c r="F41" s="387"/>
      <c r="G41" s="387"/>
      <c r="H41" s="387"/>
      <c r="I41" s="387"/>
      <c r="J41" s="387"/>
      <c r="K41" s="387"/>
      <c r="L41" s="387"/>
      <c r="M41" s="387"/>
      <c r="N41" s="387"/>
      <c r="O41" s="387"/>
      <c r="P41" s="387"/>
      <c r="S41" s="159"/>
    </row>
    <row r="42" spans="2:19" x14ac:dyDescent="0.2">
      <c r="B42" s="22"/>
      <c r="C42" s="216"/>
      <c r="D42" s="216"/>
      <c r="E42" s="216"/>
      <c r="F42" s="216"/>
      <c r="G42" s="216"/>
      <c r="H42" s="238"/>
      <c r="I42" s="216"/>
      <c r="J42" s="216"/>
      <c r="K42" s="216"/>
      <c r="L42" s="216"/>
      <c r="M42" s="216"/>
      <c r="N42" s="216"/>
      <c r="O42" s="216"/>
      <c r="P42" s="216"/>
    </row>
    <row r="43" spans="2:19" ht="12" customHeight="1" x14ac:dyDescent="0.2">
      <c r="B43" s="22"/>
      <c r="C43" s="12"/>
      <c r="D43" s="12"/>
      <c r="E43" s="12"/>
      <c r="F43" s="12"/>
      <c r="G43" s="12"/>
      <c r="H43" s="12"/>
      <c r="I43" s="12"/>
      <c r="J43" s="12"/>
      <c r="K43" s="12"/>
      <c r="L43" s="12"/>
      <c r="M43" s="12"/>
      <c r="N43" s="12"/>
      <c r="O43" s="12"/>
      <c r="P43" s="12"/>
    </row>
    <row r="44" spans="2:19" ht="12" customHeight="1" x14ac:dyDescent="0.2">
      <c r="B44" s="22"/>
      <c r="C44" s="12"/>
      <c r="D44" s="12"/>
      <c r="E44" s="12"/>
      <c r="F44" s="355" t="s">
        <v>177</v>
      </c>
      <c r="G44" s="355"/>
      <c r="H44" s="355"/>
      <c r="I44" s="355"/>
      <c r="J44" s="355"/>
      <c r="K44" s="374" t="s">
        <v>178</v>
      </c>
      <c r="L44" s="374"/>
      <c r="M44" s="374"/>
      <c r="N44" s="164"/>
      <c r="O44" s="12"/>
      <c r="P44" s="12"/>
    </row>
    <row r="45" spans="2:19" ht="12" customHeight="1" x14ac:dyDescent="0.2">
      <c r="B45" s="22"/>
      <c r="C45" s="12"/>
      <c r="D45" s="109"/>
      <c r="E45" s="12"/>
      <c r="F45" s="351" t="s">
        <v>518</v>
      </c>
      <c r="G45" s="351"/>
      <c r="H45" s="351"/>
      <c r="I45" s="351"/>
      <c r="J45" s="351"/>
      <c r="K45" s="390">
        <v>957336.03</v>
      </c>
      <c r="L45" s="390"/>
      <c r="M45" s="390"/>
      <c r="N45" s="164"/>
      <c r="O45" s="12"/>
      <c r="P45" s="12"/>
    </row>
    <row r="46" spans="2:19" ht="12" customHeight="1" x14ac:dyDescent="0.2">
      <c r="B46" s="22"/>
      <c r="C46" s="12"/>
      <c r="D46" s="12"/>
      <c r="E46" s="12"/>
      <c r="F46" s="351" t="s">
        <v>519</v>
      </c>
      <c r="G46" s="351"/>
      <c r="H46" s="351"/>
      <c r="I46" s="351"/>
      <c r="J46" s="351"/>
      <c r="K46" s="390">
        <v>1282698.71</v>
      </c>
      <c r="L46" s="390"/>
      <c r="M46" s="390"/>
      <c r="N46" s="164"/>
      <c r="O46" s="12"/>
      <c r="P46" s="12"/>
    </row>
    <row r="47" spans="2:19" ht="12" customHeight="1" x14ac:dyDescent="0.2">
      <c r="B47" s="22"/>
      <c r="C47" s="12"/>
      <c r="D47" s="12"/>
      <c r="E47" s="12"/>
      <c r="F47" s="320" t="s">
        <v>546</v>
      </c>
      <c r="G47" s="321"/>
      <c r="H47" s="321"/>
      <c r="I47" s="321"/>
      <c r="J47" s="322"/>
      <c r="K47" s="305">
        <v>1124190.46</v>
      </c>
      <c r="L47" s="306"/>
      <c r="M47" s="307"/>
      <c r="N47" s="164"/>
      <c r="O47" s="12"/>
      <c r="P47" s="12"/>
    </row>
    <row r="48" spans="2:19" ht="12" customHeight="1" x14ac:dyDescent="0.2">
      <c r="B48" s="22"/>
      <c r="C48" s="12"/>
      <c r="D48" s="12"/>
      <c r="E48" s="12"/>
      <c r="F48" s="320" t="s">
        <v>595</v>
      </c>
      <c r="G48" s="321"/>
      <c r="H48" s="321"/>
      <c r="I48" s="321"/>
      <c r="J48" s="322"/>
      <c r="K48" s="308">
        <v>1318869.6599999999</v>
      </c>
      <c r="L48" s="309"/>
      <c r="M48" s="310"/>
      <c r="N48" s="164"/>
      <c r="O48" s="12"/>
      <c r="P48" s="12"/>
    </row>
    <row r="49" spans="2:16" ht="12" customHeight="1" x14ac:dyDescent="0.2">
      <c r="B49" s="22"/>
      <c r="C49" s="12"/>
      <c r="D49" s="12"/>
      <c r="E49" s="12"/>
      <c r="F49" s="320" t="s">
        <v>596</v>
      </c>
      <c r="G49" s="321"/>
      <c r="H49" s="321"/>
      <c r="I49" s="321"/>
      <c r="J49" s="322"/>
      <c r="K49" s="311">
        <v>860326.48</v>
      </c>
      <c r="L49" s="312"/>
      <c r="M49" s="313"/>
      <c r="N49" s="164"/>
      <c r="O49" s="12"/>
      <c r="P49" s="12"/>
    </row>
    <row r="50" spans="2:16" ht="12" customHeight="1" x14ac:dyDescent="0.2">
      <c r="B50" s="22"/>
      <c r="C50" s="12"/>
      <c r="D50" s="12"/>
      <c r="E50" s="12"/>
      <c r="F50" s="383" t="s">
        <v>498</v>
      </c>
      <c r="G50" s="384"/>
      <c r="H50" s="384"/>
      <c r="I50" s="384"/>
      <c r="J50" s="385"/>
      <c r="K50" s="393">
        <f>SUM(K45:M49)</f>
        <v>5543421.3399999999</v>
      </c>
      <c r="L50" s="394"/>
      <c r="M50" s="395"/>
      <c r="N50" s="165"/>
      <c r="O50" s="12"/>
      <c r="P50" s="12"/>
    </row>
    <row r="51" spans="2:16" ht="12" customHeight="1" x14ac:dyDescent="0.2">
      <c r="B51" s="22"/>
      <c r="C51" s="12"/>
      <c r="D51" s="12"/>
      <c r="E51" s="12"/>
      <c r="F51" s="191"/>
      <c r="G51" s="191"/>
      <c r="H51" s="261"/>
      <c r="I51" s="191"/>
      <c r="J51" s="191"/>
      <c r="K51" s="222"/>
      <c r="L51" s="222"/>
      <c r="M51" s="222"/>
      <c r="N51" s="111"/>
      <c r="O51" s="12"/>
      <c r="P51" s="12"/>
    </row>
    <row r="52" spans="2:16" ht="12" customHeight="1" x14ac:dyDescent="0.2">
      <c r="B52" s="22"/>
      <c r="C52" s="12"/>
      <c r="D52" s="12"/>
      <c r="E52" s="12"/>
      <c r="F52" s="12"/>
      <c r="G52" s="12"/>
      <c r="H52" s="12"/>
      <c r="I52" s="12"/>
      <c r="J52" s="12"/>
      <c r="K52" s="12"/>
      <c r="L52" s="12"/>
      <c r="M52" s="12"/>
      <c r="N52" s="12"/>
      <c r="O52" s="12"/>
      <c r="P52" s="12"/>
    </row>
    <row r="53" spans="2:16" ht="12" customHeight="1" x14ac:dyDescent="0.2">
      <c r="B53" s="22"/>
      <c r="C53" s="31" t="s">
        <v>179</v>
      </c>
      <c r="D53" s="30"/>
      <c r="E53" s="30"/>
      <c r="F53" s="30"/>
      <c r="G53" s="30"/>
      <c r="H53" s="239"/>
      <c r="I53" s="30"/>
      <c r="J53" s="30"/>
      <c r="K53" s="30"/>
      <c r="L53" s="30"/>
      <c r="M53" s="30"/>
      <c r="N53" s="30"/>
      <c r="O53" s="30"/>
      <c r="P53" s="30"/>
    </row>
    <row r="54" spans="2:16" ht="10.5" customHeight="1" x14ac:dyDescent="0.2">
      <c r="B54" s="22"/>
      <c r="C54" s="31"/>
      <c r="D54" s="30"/>
      <c r="E54" s="30"/>
      <c r="F54" s="30"/>
      <c r="G54" s="30"/>
      <c r="H54" s="239"/>
      <c r="I54" s="30"/>
      <c r="J54" s="30"/>
      <c r="K54" s="30"/>
      <c r="L54" s="30"/>
      <c r="M54" s="30"/>
      <c r="N54" s="30"/>
      <c r="O54" s="30"/>
      <c r="P54" s="30"/>
    </row>
    <row r="55" spans="2:16" ht="24" customHeight="1" x14ac:dyDescent="0.2">
      <c r="B55" s="22"/>
      <c r="C55" s="304" t="s">
        <v>329</v>
      </c>
      <c r="D55" s="304"/>
      <c r="E55" s="304"/>
      <c r="F55" s="304"/>
      <c r="G55" s="304"/>
      <c r="H55" s="304"/>
      <c r="I55" s="304"/>
      <c r="J55" s="304"/>
      <c r="K55" s="304"/>
      <c r="L55" s="304"/>
      <c r="M55" s="304"/>
      <c r="N55" s="304"/>
      <c r="O55" s="304"/>
      <c r="P55" s="304"/>
    </row>
    <row r="56" spans="2:16" x14ac:dyDescent="0.2">
      <c r="B56" s="22"/>
      <c r="C56" s="220"/>
      <c r="D56" s="220"/>
      <c r="E56" s="220"/>
      <c r="F56" s="220"/>
      <c r="G56" s="220"/>
      <c r="H56" s="233"/>
      <c r="I56" s="220"/>
      <c r="J56" s="220"/>
      <c r="K56" s="220"/>
      <c r="L56" s="220"/>
      <c r="M56" s="220"/>
      <c r="N56" s="220"/>
      <c r="O56" s="220"/>
      <c r="P56" s="220"/>
    </row>
    <row r="57" spans="2:16" x14ac:dyDescent="0.2">
      <c r="B57" s="22"/>
      <c r="C57" s="215"/>
      <c r="D57" s="215"/>
      <c r="E57" s="215"/>
      <c r="F57" s="215"/>
      <c r="G57" s="215"/>
      <c r="H57" s="233"/>
      <c r="I57" s="215"/>
      <c r="J57" s="215"/>
      <c r="K57" s="215"/>
      <c r="L57" s="215"/>
      <c r="M57" s="215"/>
      <c r="N57" s="215"/>
      <c r="O57" s="215"/>
      <c r="P57" s="215"/>
    </row>
    <row r="58" spans="2:16" ht="12" customHeight="1" x14ac:dyDescent="0.2">
      <c r="B58" s="22"/>
      <c r="C58" s="30"/>
      <c r="D58" s="30"/>
      <c r="E58" s="30"/>
      <c r="F58" s="30"/>
      <c r="G58" s="30"/>
      <c r="H58" s="239"/>
      <c r="I58" s="30"/>
      <c r="J58" s="30"/>
      <c r="K58" s="30"/>
      <c r="L58" s="30"/>
      <c r="M58" s="30"/>
      <c r="N58" s="30"/>
      <c r="O58" s="30"/>
      <c r="P58" s="30"/>
    </row>
    <row r="59" spans="2:16" ht="12" customHeight="1" x14ac:dyDescent="0.2">
      <c r="B59" s="22"/>
      <c r="C59" s="12"/>
      <c r="D59" s="12"/>
      <c r="E59" s="12"/>
      <c r="F59" s="355" t="s">
        <v>177</v>
      </c>
      <c r="G59" s="355"/>
      <c r="H59" s="355"/>
      <c r="I59" s="355"/>
      <c r="J59" s="355"/>
      <c r="K59" s="374" t="s">
        <v>178</v>
      </c>
      <c r="L59" s="374"/>
      <c r="M59" s="374"/>
      <c r="N59" s="164"/>
      <c r="O59" s="12"/>
      <c r="P59" s="12"/>
    </row>
    <row r="60" spans="2:16" ht="12" customHeight="1" x14ac:dyDescent="0.2">
      <c r="B60" s="22"/>
      <c r="C60" s="12"/>
      <c r="D60" s="12"/>
      <c r="E60" s="12"/>
      <c r="F60" s="351" t="s">
        <v>331</v>
      </c>
      <c r="G60" s="351"/>
      <c r="H60" s="351"/>
      <c r="I60" s="351"/>
      <c r="J60" s="351"/>
      <c r="K60" s="392">
        <v>0</v>
      </c>
      <c r="L60" s="392"/>
      <c r="M60" s="392"/>
      <c r="N60" s="164"/>
      <c r="O60" s="12"/>
      <c r="P60" s="12"/>
    </row>
    <row r="61" spans="2:16" ht="12" customHeight="1" x14ac:dyDescent="0.2">
      <c r="B61" s="22"/>
      <c r="C61" s="12"/>
      <c r="D61" s="12"/>
      <c r="E61" s="12"/>
      <c r="F61" s="299" t="s">
        <v>499</v>
      </c>
      <c r="G61" s="300"/>
      <c r="H61" s="300"/>
      <c r="I61" s="300"/>
      <c r="J61" s="323"/>
      <c r="K61" s="324">
        <f>SUM(K60:M60)</f>
        <v>0</v>
      </c>
      <c r="L61" s="325"/>
      <c r="M61" s="326"/>
      <c r="N61" s="164"/>
      <c r="O61" s="12"/>
      <c r="P61" s="12"/>
    </row>
    <row r="62" spans="2:16" ht="12" customHeight="1" x14ac:dyDescent="0.2">
      <c r="B62" s="22"/>
      <c r="C62" s="12"/>
      <c r="D62" s="12"/>
      <c r="E62" s="12"/>
      <c r="F62" s="113"/>
      <c r="G62" s="113"/>
      <c r="H62" s="262"/>
      <c r="I62" s="113"/>
      <c r="J62" s="113"/>
      <c r="K62" s="221"/>
      <c r="L62" s="221"/>
      <c r="M62" s="221"/>
      <c r="O62" s="12"/>
      <c r="P62" s="12"/>
    </row>
    <row r="63" spans="2:16" ht="12" customHeight="1" x14ac:dyDescent="0.2">
      <c r="B63" s="22"/>
      <c r="C63" s="12"/>
      <c r="D63" s="12"/>
      <c r="E63" s="12"/>
      <c r="F63" s="12"/>
      <c r="G63" s="12"/>
      <c r="H63" s="12"/>
      <c r="I63" s="12"/>
      <c r="J63" s="12"/>
      <c r="K63" s="12"/>
      <c r="L63" s="12"/>
      <c r="M63" s="12"/>
      <c r="N63" s="12"/>
      <c r="O63" s="12"/>
      <c r="P63" s="12"/>
    </row>
    <row r="64" spans="2:16" ht="12" customHeight="1" x14ac:dyDescent="0.2">
      <c r="B64" s="22"/>
      <c r="C64" s="31" t="s">
        <v>180</v>
      </c>
      <c r="D64" s="30"/>
      <c r="E64" s="30"/>
      <c r="F64" s="30"/>
      <c r="G64" s="30"/>
      <c r="H64" s="239"/>
      <c r="I64" s="30"/>
      <c r="J64" s="30"/>
      <c r="K64" s="30"/>
      <c r="L64" s="30"/>
      <c r="M64" s="30"/>
      <c r="N64" s="30"/>
      <c r="O64" s="30"/>
      <c r="P64" s="30"/>
    </row>
    <row r="65" spans="1:32" ht="12" customHeight="1" x14ac:dyDescent="0.2">
      <c r="B65" s="22"/>
      <c r="C65" s="31"/>
      <c r="D65" s="30"/>
      <c r="E65" s="30"/>
      <c r="F65" s="30"/>
      <c r="G65" s="30"/>
      <c r="H65" s="239"/>
      <c r="I65" s="30"/>
      <c r="J65" s="30"/>
      <c r="K65" s="30"/>
      <c r="L65" s="30"/>
      <c r="M65" s="30"/>
      <c r="N65" s="30"/>
      <c r="O65" s="30"/>
      <c r="P65" s="30"/>
    </row>
    <row r="66" spans="1:32" ht="12" customHeight="1" x14ac:dyDescent="0.2">
      <c r="B66" s="22"/>
      <c r="C66" s="396" t="s">
        <v>187</v>
      </c>
      <c r="D66" s="396"/>
      <c r="E66" s="396"/>
      <c r="F66" s="396"/>
      <c r="G66" s="396"/>
      <c r="H66" s="396"/>
      <c r="I66" s="396"/>
      <c r="J66" s="396"/>
      <c r="K66" s="396"/>
      <c r="L66" s="396"/>
      <c r="M66" s="396"/>
      <c r="N66" s="396"/>
      <c r="O66" s="396"/>
      <c r="P66" s="396"/>
    </row>
    <row r="67" spans="1:32" ht="12" customHeight="1" x14ac:dyDescent="0.2">
      <c r="B67" s="22"/>
      <c r="C67" s="12"/>
      <c r="D67" s="12"/>
      <c r="E67" s="12"/>
      <c r="F67" s="12"/>
      <c r="G67" s="12"/>
      <c r="H67" s="12"/>
      <c r="I67" s="12"/>
      <c r="J67" s="12"/>
      <c r="K67" s="12"/>
      <c r="L67" s="12"/>
      <c r="M67" s="12"/>
      <c r="N67" s="12"/>
      <c r="O67" s="12"/>
      <c r="P67" s="12"/>
    </row>
    <row r="68" spans="1:32" ht="12" customHeight="1" x14ac:dyDescent="0.2">
      <c r="B68" s="22"/>
      <c r="C68" s="12"/>
      <c r="D68" s="12"/>
      <c r="E68" s="12"/>
      <c r="F68" s="355" t="s">
        <v>177</v>
      </c>
      <c r="G68" s="355"/>
      <c r="H68" s="355"/>
      <c r="I68" s="355"/>
      <c r="J68" s="355"/>
      <c r="K68" s="374" t="s">
        <v>178</v>
      </c>
      <c r="L68" s="374"/>
      <c r="M68" s="374"/>
      <c r="N68" s="164"/>
      <c r="O68" s="12"/>
      <c r="P68" s="12"/>
    </row>
    <row r="69" spans="1:32" ht="12" customHeight="1" x14ac:dyDescent="0.2">
      <c r="B69" s="22"/>
      <c r="C69" s="12"/>
      <c r="D69" s="12"/>
      <c r="E69" s="12"/>
      <c r="F69" s="351" t="s">
        <v>332</v>
      </c>
      <c r="G69" s="351"/>
      <c r="H69" s="351"/>
      <c r="I69" s="351"/>
      <c r="J69" s="351"/>
      <c r="K69" s="392">
        <v>0</v>
      </c>
      <c r="L69" s="392"/>
      <c r="M69" s="392"/>
      <c r="N69" s="164"/>
      <c r="O69" s="12"/>
      <c r="P69" s="12"/>
    </row>
    <row r="70" spans="1:32" ht="12" customHeight="1" x14ac:dyDescent="0.2">
      <c r="B70" s="22"/>
      <c r="C70" s="12"/>
      <c r="D70" s="12"/>
      <c r="E70" s="12"/>
      <c r="F70" s="299" t="s">
        <v>500</v>
      </c>
      <c r="G70" s="300"/>
      <c r="H70" s="300"/>
      <c r="I70" s="300"/>
      <c r="J70" s="323"/>
      <c r="K70" s="324">
        <f>SUM(K69:M69)</f>
        <v>0</v>
      </c>
      <c r="L70" s="325"/>
      <c r="M70" s="326"/>
      <c r="N70" s="164"/>
      <c r="O70" s="12"/>
      <c r="P70" s="12"/>
    </row>
    <row r="71" spans="1:32" ht="12" customHeight="1" x14ac:dyDescent="0.2">
      <c r="B71" s="22"/>
      <c r="C71" s="12"/>
      <c r="D71" s="12"/>
      <c r="E71" s="12"/>
      <c r="F71" s="113"/>
      <c r="G71" s="113"/>
      <c r="H71" s="262"/>
      <c r="I71" s="113"/>
      <c r="J71" s="113"/>
      <c r="K71" s="221"/>
      <c r="L71" s="221"/>
      <c r="M71" s="221"/>
      <c r="O71" s="12"/>
      <c r="P71" s="12"/>
    </row>
    <row r="72" spans="1:32" ht="12" customHeight="1" x14ac:dyDescent="0.2">
      <c r="B72" s="22"/>
      <c r="C72" s="12"/>
      <c r="D72" s="12"/>
      <c r="E72" s="12"/>
      <c r="F72" s="113"/>
      <c r="G72" s="113"/>
      <c r="H72" s="262"/>
      <c r="I72" s="113"/>
      <c r="J72" s="113"/>
      <c r="K72" s="221"/>
      <c r="L72" s="221"/>
      <c r="M72" s="221"/>
      <c r="O72" s="12"/>
      <c r="P72" s="12"/>
    </row>
    <row r="73" spans="1:32" ht="12" customHeight="1" x14ac:dyDescent="0.2">
      <c r="A73" s="2"/>
      <c r="B73" s="29" t="s">
        <v>171</v>
      </c>
      <c r="C73" s="2" t="s">
        <v>16</v>
      </c>
    </row>
    <row r="74" spans="1:32" ht="12" customHeight="1" x14ac:dyDescent="0.2">
      <c r="A74" s="2"/>
      <c r="B74" s="29"/>
      <c r="C74" s="2"/>
    </row>
    <row r="75" spans="1:32" ht="12" customHeight="1" x14ac:dyDescent="0.2">
      <c r="A75" s="2"/>
      <c r="B75" s="29"/>
      <c r="C75" s="2"/>
    </row>
    <row r="76" spans="1:32" s="28" customFormat="1" ht="12" customHeight="1" x14ac:dyDescent="0.2">
      <c r="A76" s="33"/>
      <c r="B76" s="51" t="s">
        <v>80</v>
      </c>
      <c r="C76" s="327" t="s">
        <v>60</v>
      </c>
      <c r="D76" s="327"/>
      <c r="E76" s="327"/>
      <c r="F76" s="327"/>
      <c r="G76" s="327"/>
      <c r="H76" s="327"/>
      <c r="I76" s="327"/>
      <c r="J76" s="327"/>
      <c r="K76" s="327"/>
      <c r="L76" s="327"/>
      <c r="M76" s="327"/>
      <c r="N76" s="327"/>
      <c r="O76" s="327"/>
      <c r="P76" s="327"/>
      <c r="S76" s="8"/>
      <c r="T76" s="8"/>
      <c r="U76" s="8"/>
      <c r="V76" s="8"/>
      <c r="W76" s="8"/>
      <c r="X76" s="8"/>
      <c r="Y76" s="8"/>
      <c r="Z76" s="8"/>
      <c r="AA76" s="8"/>
      <c r="AB76" s="8"/>
      <c r="AC76" s="8"/>
      <c r="AD76" s="8"/>
      <c r="AE76" s="8"/>
      <c r="AF76" s="8"/>
    </row>
    <row r="77" spans="1:32" s="28" customFormat="1" ht="12" customHeight="1" x14ac:dyDescent="0.2">
      <c r="A77" s="33"/>
      <c r="B77" s="54"/>
      <c r="C77" s="327"/>
      <c r="D77" s="327"/>
      <c r="E77" s="327"/>
      <c r="F77" s="327"/>
      <c r="G77" s="327"/>
      <c r="H77" s="327"/>
      <c r="I77" s="327"/>
      <c r="J77" s="327"/>
      <c r="K77" s="327"/>
      <c r="L77" s="327"/>
      <c r="M77" s="327"/>
      <c r="N77" s="327"/>
      <c r="O77" s="327"/>
      <c r="P77" s="327"/>
      <c r="S77" s="8"/>
      <c r="T77" s="8"/>
      <c r="U77" s="8"/>
      <c r="V77" s="8"/>
      <c r="W77" s="8"/>
      <c r="X77" s="8"/>
      <c r="Y77" s="8"/>
      <c r="Z77" s="8"/>
      <c r="AA77" s="8"/>
      <c r="AB77" s="8"/>
      <c r="AC77" s="8"/>
      <c r="AD77" s="8"/>
      <c r="AE77" s="8"/>
      <c r="AF77" s="8"/>
    </row>
    <row r="78" spans="1:32" s="28" customFormat="1" ht="12" customHeight="1" x14ac:dyDescent="0.2">
      <c r="A78" s="33"/>
      <c r="B78" s="54"/>
      <c r="C78" s="214"/>
      <c r="D78" s="214"/>
      <c r="E78" s="214"/>
      <c r="F78" s="214"/>
      <c r="G78" s="214"/>
      <c r="H78" s="236"/>
      <c r="I78" s="214"/>
      <c r="J78" s="214"/>
      <c r="K78" s="214"/>
      <c r="L78" s="214"/>
      <c r="M78" s="214"/>
      <c r="N78" s="214"/>
      <c r="O78" s="214"/>
      <c r="P78" s="214"/>
      <c r="S78" s="8"/>
      <c r="T78" s="8"/>
      <c r="U78" s="8"/>
      <c r="V78" s="8"/>
      <c r="W78" s="8"/>
      <c r="X78" s="8"/>
      <c r="Y78" s="8"/>
      <c r="Z78" s="8"/>
      <c r="AA78" s="8"/>
      <c r="AB78" s="8"/>
      <c r="AC78" s="8"/>
      <c r="AD78" s="8"/>
      <c r="AE78" s="8"/>
      <c r="AF78" s="8"/>
    </row>
    <row r="79" spans="1:32" s="28" customFormat="1" ht="12" customHeight="1" x14ac:dyDescent="0.2">
      <c r="A79" s="33"/>
      <c r="B79" s="54"/>
      <c r="C79" s="219"/>
      <c r="D79" s="219"/>
      <c r="E79" s="219"/>
      <c r="F79" s="219"/>
      <c r="G79" s="219"/>
      <c r="H79" s="236"/>
      <c r="I79" s="219"/>
      <c r="J79" s="219"/>
      <c r="K79" s="219"/>
      <c r="L79" s="219"/>
      <c r="M79" s="219"/>
      <c r="N79" s="219"/>
      <c r="O79" s="219"/>
      <c r="P79" s="219"/>
      <c r="S79" s="8"/>
      <c r="T79" s="8"/>
      <c r="U79" s="8"/>
      <c r="V79" s="8"/>
      <c r="W79" s="8"/>
      <c r="X79" s="8"/>
      <c r="Y79" s="8"/>
      <c r="Z79" s="8"/>
      <c r="AA79" s="8"/>
      <c r="AB79" s="8"/>
      <c r="AC79" s="8"/>
      <c r="AD79" s="8"/>
      <c r="AE79" s="8"/>
      <c r="AF79" s="8"/>
    </row>
    <row r="80" spans="1:32" s="28" customFormat="1" ht="12" customHeight="1" x14ac:dyDescent="0.2">
      <c r="A80" s="33"/>
      <c r="B80" s="54"/>
      <c r="C80" s="219"/>
      <c r="D80" s="219"/>
      <c r="E80" s="219"/>
      <c r="F80" s="219"/>
      <c r="G80" s="219"/>
      <c r="H80" s="236"/>
      <c r="I80" s="219"/>
      <c r="J80" s="219"/>
      <c r="K80" s="219"/>
      <c r="L80" s="219"/>
      <c r="M80" s="219"/>
      <c r="N80" s="219"/>
      <c r="O80" s="219"/>
      <c r="P80" s="219"/>
      <c r="S80" s="8"/>
      <c r="T80" s="8"/>
      <c r="U80" s="8"/>
      <c r="V80" s="8"/>
      <c r="W80" s="8"/>
      <c r="X80" s="8"/>
      <c r="Y80" s="8"/>
      <c r="Z80" s="8"/>
      <c r="AA80" s="8"/>
      <c r="AB80" s="8"/>
      <c r="AC80" s="8"/>
      <c r="AD80" s="8"/>
      <c r="AE80" s="8"/>
      <c r="AF80" s="8"/>
    </row>
    <row r="81" spans="1:32" s="28" customFormat="1" ht="12" customHeight="1" x14ac:dyDescent="0.2">
      <c r="A81" s="33"/>
      <c r="B81" s="34"/>
      <c r="C81" s="187"/>
      <c r="D81" s="187"/>
      <c r="E81" s="187"/>
      <c r="F81" s="187"/>
      <c r="G81" s="187"/>
      <c r="H81" s="187"/>
      <c r="I81" s="187"/>
      <c r="J81" s="187"/>
      <c r="K81" s="187"/>
      <c r="L81" s="187"/>
      <c r="M81" s="187"/>
      <c r="N81" s="187"/>
      <c r="O81" s="187"/>
      <c r="P81" s="187"/>
      <c r="S81" s="8"/>
      <c r="T81" s="8"/>
      <c r="U81" s="8"/>
      <c r="V81" s="8"/>
      <c r="W81" s="8"/>
      <c r="X81" s="8"/>
      <c r="Y81" s="8"/>
      <c r="Z81" s="8"/>
      <c r="AA81" s="8"/>
      <c r="AB81" s="8"/>
      <c r="AC81" s="8"/>
      <c r="AD81" s="8"/>
      <c r="AE81" s="8"/>
      <c r="AF81" s="8"/>
    </row>
    <row r="82" spans="1:32" s="28" customFormat="1" ht="11.25" customHeight="1" x14ac:dyDescent="0.2">
      <c r="A82" s="33"/>
      <c r="B82" s="34"/>
      <c r="C82" s="187"/>
      <c r="D82" s="187"/>
      <c r="E82" s="187"/>
      <c r="F82" s="187"/>
      <c r="G82" s="187"/>
      <c r="H82" s="187"/>
      <c r="I82" s="187"/>
      <c r="J82" s="187"/>
      <c r="K82" s="187"/>
      <c r="L82" s="187"/>
      <c r="M82" s="187"/>
      <c r="N82" s="187"/>
      <c r="O82" s="187"/>
      <c r="P82" s="187"/>
      <c r="T82" s="8"/>
      <c r="U82" s="8"/>
      <c r="V82" s="8"/>
      <c r="W82" s="8"/>
      <c r="X82" s="8"/>
      <c r="Y82" s="8"/>
      <c r="Z82" s="8"/>
      <c r="AA82" s="8"/>
      <c r="AB82" s="8"/>
      <c r="AC82" s="8"/>
      <c r="AD82" s="8"/>
      <c r="AE82" s="8"/>
      <c r="AF82" s="8"/>
    </row>
    <row r="83" spans="1:32" ht="12" customHeight="1" x14ac:dyDescent="0.2">
      <c r="A83" s="7"/>
      <c r="B83" s="20"/>
      <c r="C83" s="328" t="s">
        <v>173</v>
      </c>
      <c r="D83" s="329"/>
      <c r="E83" s="329"/>
      <c r="F83" s="329"/>
      <c r="G83" s="329"/>
      <c r="H83" s="329"/>
      <c r="I83" s="329"/>
      <c r="J83" s="330">
        <v>2020</v>
      </c>
      <c r="K83" s="331"/>
      <c r="L83" s="332"/>
      <c r="M83" s="330">
        <v>2019</v>
      </c>
      <c r="N83" s="331"/>
      <c r="O83" s="332"/>
    </row>
    <row r="84" spans="1:32" ht="12" customHeight="1" x14ac:dyDescent="0.2">
      <c r="A84" s="7"/>
      <c r="B84" s="20"/>
      <c r="C84" s="320" t="s">
        <v>333</v>
      </c>
      <c r="D84" s="321"/>
      <c r="E84" s="321"/>
      <c r="F84" s="321"/>
      <c r="G84" s="321"/>
      <c r="H84" s="321"/>
      <c r="I84" s="321"/>
      <c r="J84" s="397">
        <v>12154845.09</v>
      </c>
      <c r="K84" s="398"/>
      <c r="L84" s="399"/>
      <c r="M84" s="397">
        <v>38174271.030000001</v>
      </c>
      <c r="N84" s="398"/>
      <c r="O84" s="399"/>
    </row>
    <row r="85" spans="1:32" ht="12" customHeight="1" x14ac:dyDescent="0.2">
      <c r="A85" s="7"/>
      <c r="B85" s="20"/>
      <c r="C85" s="320" t="s">
        <v>334</v>
      </c>
      <c r="D85" s="321"/>
      <c r="E85" s="321"/>
      <c r="F85" s="321"/>
      <c r="G85" s="321"/>
      <c r="H85" s="321"/>
      <c r="I85" s="321"/>
      <c r="J85" s="397">
        <v>0</v>
      </c>
      <c r="K85" s="398"/>
      <c r="L85" s="399"/>
      <c r="M85" s="397">
        <v>7591.36</v>
      </c>
      <c r="N85" s="398"/>
      <c r="O85" s="399"/>
    </row>
    <row r="86" spans="1:32" ht="12" customHeight="1" x14ac:dyDescent="0.2">
      <c r="A86" s="7"/>
      <c r="B86" s="20"/>
      <c r="C86" s="320" t="s">
        <v>494</v>
      </c>
      <c r="D86" s="321"/>
      <c r="E86" s="321"/>
      <c r="F86" s="321"/>
      <c r="G86" s="321"/>
      <c r="H86" s="321"/>
      <c r="I86" s="321"/>
      <c r="J86" s="397">
        <v>46977125.210000001</v>
      </c>
      <c r="K86" s="398"/>
      <c r="L86" s="399"/>
      <c r="M86" s="397">
        <v>26338175.210000001</v>
      </c>
      <c r="N86" s="398"/>
      <c r="O86" s="399"/>
    </row>
    <row r="87" spans="1:32" ht="12" customHeight="1" x14ac:dyDescent="0.2">
      <c r="A87" s="7"/>
      <c r="B87" s="20"/>
      <c r="C87" s="299" t="s">
        <v>501</v>
      </c>
      <c r="D87" s="300"/>
      <c r="E87" s="300"/>
      <c r="F87" s="300"/>
      <c r="G87" s="300"/>
      <c r="H87" s="300"/>
      <c r="I87" s="300"/>
      <c r="J87" s="301">
        <f>SUM(J84:L86)</f>
        <v>59131970.299999997</v>
      </c>
      <c r="K87" s="302"/>
      <c r="L87" s="303"/>
      <c r="M87" s="301">
        <f>SUM(M84:O86)</f>
        <v>64520037.600000001</v>
      </c>
      <c r="N87" s="302"/>
      <c r="O87" s="303"/>
    </row>
    <row r="88" spans="1:32" ht="12" customHeight="1" x14ac:dyDescent="0.2">
      <c r="A88" s="7"/>
      <c r="B88" s="20"/>
      <c r="C88" s="113"/>
      <c r="D88" s="113"/>
      <c r="E88" s="113"/>
      <c r="F88" s="113"/>
      <c r="G88" s="113"/>
      <c r="H88" s="262"/>
      <c r="I88" s="113"/>
      <c r="J88" s="158"/>
      <c r="K88" s="158"/>
      <c r="L88" s="158"/>
      <c r="M88" s="158"/>
      <c r="N88" s="158"/>
      <c r="O88" s="158"/>
    </row>
    <row r="89" spans="1:32" ht="12" customHeight="1" x14ac:dyDescent="0.2">
      <c r="A89" s="7"/>
      <c r="B89" s="20"/>
      <c r="C89" s="30" t="s">
        <v>181</v>
      </c>
      <c r="D89" s="7"/>
      <c r="E89" s="7"/>
      <c r="F89" s="7"/>
      <c r="G89" s="7"/>
      <c r="H89" s="7"/>
      <c r="I89" s="7"/>
      <c r="J89" s="7"/>
      <c r="K89" s="7"/>
      <c r="L89" s="7"/>
      <c r="M89" s="7"/>
      <c r="N89" s="7"/>
      <c r="O89" s="7"/>
      <c r="P89" s="7"/>
    </row>
    <row r="90" spans="1:32" ht="12" customHeight="1" x14ac:dyDescent="0.2">
      <c r="A90" s="7"/>
      <c r="B90" s="20"/>
      <c r="C90" s="30"/>
      <c r="D90" s="7"/>
      <c r="E90" s="7"/>
      <c r="F90" s="7"/>
      <c r="G90" s="7"/>
      <c r="H90" s="7"/>
      <c r="I90" s="7"/>
      <c r="J90" s="7"/>
      <c r="K90" s="7"/>
      <c r="L90" s="7"/>
      <c r="M90" s="7"/>
      <c r="N90" s="7"/>
      <c r="O90" s="7"/>
      <c r="P90" s="7"/>
    </row>
    <row r="91" spans="1:32" ht="12" customHeight="1" x14ac:dyDescent="0.2">
      <c r="A91" s="7"/>
      <c r="B91" s="20"/>
      <c r="C91" s="7"/>
      <c r="D91" s="7"/>
      <c r="E91" s="7"/>
      <c r="F91" s="355" t="s">
        <v>173</v>
      </c>
      <c r="G91" s="355"/>
      <c r="H91" s="374">
        <v>2020</v>
      </c>
      <c r="I91" s="374"/>
      <c r="J91" s="374"/>
      <c r="K91" s="374" t="s">
        <v>182</v>
      </c>
      <c r="L91" s="374"/>
      <c r="M91" s="374"/>
      <c r="N91" s="164"/>
      <c r="O91" s="7"/>
      <c r="P91" s="7"/>
    </row>
    <row r="92" spans="1:32" ht="12" customHeight="1" x14ac:dyDescent="0.2">
      <c r="A92" s="7"/>
      <c r="B92" s="20"/>
      <c r="C92" s="7"/>
      <c r="D92" s="7"/>
      <c r="E92" s="7"/>
      <c r="F92" s="400">
        <v>1122</v>
      </c>
      <c r="G92" s="401"/>
      <c r="H92" s="402">
        <v>12154845.09</v>
      </c>
      <c r="I92" s="403"/>
      <c r="J92" s="404"/>
      <c r="K92" s="317">
        <f>H92/J87</f>
        <v>0.20555454229469503</v>
      </c>
      <c r="L92" s="319"/>
      <c r="M92" s="136"/>
      <c r="O92" s="7"/>
      <c r="P92" s="7"/>
    </row>
    <row r="93" spans="1:32" ht="12.75" customHeight="1" x14ac:dyDescent="0.2">
      <c r="A93" s="7"/>
      <c r="B93" s="20"/>
      <c r="C93" s="7"/>
      <c r="D93" s="7"/>
      <c r="E93" s="7"/>
      <c r="F93" s="400">
        <v>1129</v>
      </c>
      <c r="G93" s="401"/>
      <c r="H93" s="402">
        <f>J86</f>
        <v>46977125.210000001</v>
      </c>
      <c r="I93" s="403"/>
      <c r="J93" s="404"/>
      <c r="K93" s="317">
        <f>H93/J87</f>
        <v>0.79444545770530506</v>
      </c>
      <c r="L93" s="319"/>
      <c r="M93" s="136"/>
      <c r="O93" s="7"/>
      <c r="P93" s="7"/>
    </row>
    <row r="94" spans="1:32" ht="12" customHeight="1" x14ac:dyDescent="0.2">
      <c r="A94" s="7"/>
      <c r="B94" s="20"/>
      <c r="C94" s="7"/>
      <c r="D94" s="7"/>
      <c r="E94" s="7"/>
      <c r="F94" s="330" t="s">
        <v>569</v>
      </c>
      <c r="G94" s="332"/>
      <c r="H94" s="405">
        <f>H92+H93</f>
        <v>59131970.299999997</v>
      </c>
      <c r="I94" s="331"/>
      <c r="J94" s="332"/>
      <c r="K94" s="405">
        <f>SUM(K92:L93)</f>
        <v>1</v>
      </c>
      <c r="L94" s="406"/>
      <c r="M94" s="136"/>
      <c r="O94" s="7"/>
      <c r="P94" s="7"/>
      <c r="R94" s="126"/>
      <c r="T94" s="149"/>
    </row>
    <row r="95" spans="1:32" ht="12" customHeight="1" x14ac:dyDescent="0.2">
      <c r="A95" s="7"/>
      <c r="B95" s="20"/>
      <c r="C95" s="7"/>
      <c r="D95" s="7"/>
      <c r="E95" s="7"/>
      <c r="F95" s="150"/>
      <c r="G95" s="150"/>
      <c r="H95" s="263"/>
      <c r="I95" s="150"/>
      <c r="J95" s="150"/>
      <c r="K95" s="151"/>
      <c r="L95" s="151"/>
      <c r="M95" s="150"/>
      <c r="O95" s="7"/>
      <c r="P95" s="7"/>
      <c r="R95" s="126"/>
      <c r="T95" s="149"/>
    </row>
    <row r="96" spans="1:32" ht="12" customHeight="1" x14ac:dyDescent="0.2">
      <c r="A96" s="7"/>
      <c r="B96" s="20"/>
      <c r="C96" s="7"/>
      <c r="D96" s="7"/>
      <c r="E96" s="7"/>
      <c r="F96" s="150"/>
      <c r="G96" s="150"/>
      <c r="H96" s="263"/>
      <c r="I96" s="150"/>
      <c r="J96" s="150"/>
      <c r="K96" s="151"/>
      <c r="L96" s="151"/>
      <c r="M96" s="150"/>
      <c r="O96" s="7"/>
      <c r="P96" s="7"/>
      <c r="R96" s="126"/>
      <c r="T96" s="149"/>
    </row>
    <row r="97" spans="1:20" ht="12" customHeight="1" x14ac:dyDescent="0.2">
      <c r="A97" s="7"/>
      <c r="B97" s="20"/>
      <c r="C97" s="407" t="s">
        <v>623</v>
      </c>
      <c r="D97" s="407"/>
      <c r="E97" s="407"/>
      <c r="F97" s="407"/>
      <c r="G97" s="407"/>
      <c r="H97" s="407"/>
      <c r="I97" s="407"/>
      <c r="J97" s="407"/>
      <c r="K97" s="151"/>
      <c r="L97" s="151"/>
      <c r="M97" s="150"/>
      <c r="O97" s="7"/>
      <c r="P97" s="7"/>
      <c r="R97" s="126"/>
      <c r="T97" s="149"/>
    </row>
    <row r="98" spans="1:20" ht="12" customHeight="1" x14ac:dyDescent="0.2">
      <c r="A98" s="7"/>
      <c r="B98" s="20"/>
      <c r="C98" s="7"/>
      <c r="D98" s="7"/>
      <c r="E98" s="7"/>
      <c r="F98" s="150"/>
      <c r="G98" s="150"/>
      <c r="H98" s="263"/>
      <c r="I98" s="150"/>
      <c r="J98" s="150"/>
      <c r="K98" s="151"/>
      <c r="L98" s="151"/>
      <c r="M98" s="150"/>
      <c r="O98" s="7"/>
      <c r="P98" s="7"/>
      <c r="R98" s="126"/>
      <c r="T98" s="149"/>
    </row>
    <row r="99" spans="1:20" ht="12" customHeight="1" x14ac:dyDescent="0.2">
      <c r="A99" s="7"/>
      <c r="B99" s="20"/>
      <c r="C99" s="408" t="s">
        <v>624</v>
      </c>
      <c r="D99" s="408"/>
      <c r="E99" s="408"/>
      <c r="F99" s="408"/>
      <c r="G99" s="408"/>
      <c r="H99" s="408"/>
      <c r="I99" s="408"/>
      <c r="J99" s="409"/>
      <c r="K99" s="409"/>
      <c r="L99" s="409"/>
      <c r="M99" s="150"/>
      <c r="O99" s="7"/>
      <c r="P99" s="7"/>
      <c r="R99" s="126"/>
      <c r="T99" s="149"/>
    </row>
    <row r="100" spans="1:20" ht="12" customHeight="1" x14ac:dyDescent="0.2">
      <c r="A100" s="7"/>
      <c r="B100" s="20"/>
      <c r="C100" s="243"/>
      <c r="D100" s="243"/>
      <c r="E100" s="293" t="s">
        <v>697</v>
      </c>
      <c r="F100" s="293"/>
      <c r="G100" s="293"/>
      <c r="H100" s="293"/>
      <c r="I100" s="293"/>
      <c r="J100" s="150"/>
      <c r="K100" s="150"/>
      <c r="L100" s="150"/>
      <c r="M100" s="150"/>
      <c r="O100" s="7"/>
      <c r="P100" s="7"/>
      <c r="R100" s="126"/>
      <c r="T100" s="149"/>
    </row>
    <row r="101" spans="1:20" ht="12" customHeight="1" x14ac:dyDescent="0.2">
      <c r="A101" s="7"/>
      <c r="B101" s="20"/>
      <c r="E101" s="245" t="s">
        <v>625</v>
      </c>
      <c r="F101" s="245" t="s">
        <v>626</v>
      </c>
      <c r="G101" s="246" t="s">
        <v>627</v>
      </c>
      <c r="H101" s="245" t="s">
        <v>628</v>
      </c>
      <c r="I101" s="247" t="s">
        <v>629</v>
      </c>
      <c r="J101" s="150"/>
      <c r="K101" s="150"/>
      <c r="L101" s="150"/>
      <c r="M101" s="150"/>
      <c r="O101" s="7"/>
      <c r="P101" s="7"/>
      <c r="R101" s="126"/>
      <c r="T101" s="149"/>
    </row>
    <row r="102" spans="1:20" ht="12" customHeight="1" x14ac:dyDescent="0.2">
      <c r="A102" s="7"/>
      <c r="B102" s="20"/>
      <c r="E102" s="248">
        <v>41269</v>
      </c>
      <c r="F102" s="248">
        <v>41269</v>
      </c>
      <c r="G102" s="246" t="s">
        <v>630</v>
      </c>
      <c r="H102" s="245" t="s">
        <v>631</v>
      </c>
      <c r="I102" s="254">
        <v>147503.06</v>
      </c>
      <c r="J102" s="150"/>
      <c r="K102" s="150"/>
      <c r="L102" s="150"/>
      <c r="M102" s="150"/>
      <c r="O102" s="7"/>
      <c r="P102" s="7"/>
      <c r="R102" s="126"/>
      <c r="T102" s="149"/>
    </row>
    <row r="103" spans="1:20" ht="12" customHeight="1" x14ac:dyDescent="0.2">
      <c r="A103" s="7"/>
      <c r="B103" s="20"/>
      <c r="E103" s="248">
        <v>41239</v>
      </c>
      <c r="F103" s="248">
        <v>41261</v>
      </c>
      <c r="G103" s="246" t="s">
        <v>632</v>
      </c>
      <c r="H103" s="245" t="s">
        <v>631</v>
      </c>
      <c r="I103" s="254">
        <v>29022.76</v>
      </c>
      <c r="J103" s="150"/>
      <c r="K103" s="150"/>
      <c r="L103" s="150"/>
      <c r="M103" s="150"/>
      <c r="O103" s="7"/>
      <c r="P103" s="7"/>
      <c r="R103" s="126"/>
      <c r="T103" s="149"/>
    </row>
    <row r="104" spans="1:20" ht="12" customHeight="1" x14ac:dyDescent="0.2">
      <c r="A104" s="7"/>
      <c r="B104" s="20"/>
      <c r="E104" s="282"/>
      <c r="F104" s="282"/>
      <c r="G104" s="283"/>
      <c r="H104" s="284"/>
      <c r="I104" s="285">
        <f>SUM(I102:I103)</f>
        <v>176525.82</v>
      </c>
      <c r="J104" s="150"/>
      <c r="K104" s="150"/>
      <c r="L104" s="150"/>
      <c r="M104" s="150"/>
      <c r="O104" s="7"/>
      <c r="P104" s="7"/>
      <c r="R104" s="126"/>
      <c r="T104" s="149"/>
    </row>
    <row r="105" spans="1:20" ht="12" customHeight="1" x14ac:dyDescent="0.2">
      <c r="A105" s="7"/>
      <c r="B105" s="20"/>
      <c r="E105" s="293" t="s">
        <v>698</v>
      </c>
      <c r="F105" s="293"/>
      <c r="G105" s="293"/>
      <c r="H105" s="293"/>
      <c r="I105" s="293"/>
      <c r="J105" s="150"/>
      <c r="K105" s="150"/>
      <c r="L105" s="150"/>
      <c r="M105" s="150"/>
      <c r="O105" s="7"/>
      <c r="P105" s="7"/>
      <c r="R105" s="126"/>
      <c r="T105" s="149"/>
    </row>
    <row r="106" spans="1:20" ht="12" customHeight="1" x14ac:dyDescent="0.2">
      <c r="A106" s="7"/>
      <c r="B106" s="20"/>
      <c r="E106" s="279" t="s">
        <v>625</v>
      </c>
      <c r="F106" s="279" t="s">
        <v>626</v>
      </c>
      <c r="G106" s="280" t="s">
        <v>627</v>
      </c>
      <c r="H106" s="279" t="s">
        <v>628</v>
      </c>
      <c r="I106" s="281" t="s">
        <v>629</v>
      </c>
      <c r="J106" s="150"/>
      <c r="K106" s="150"/>
      <c r="L106" s="150"/>
      <c r="M106" s="150"/>
      <c r="O106" s="7"/>
      <c r="P106" s="7"/>
      <c r="R106" s="126"/>
      <c r="T106" s="149"/>
    </row>
    <row r="107" spans="1:20" ht="12" customHeight="1" x14ac:dyDescent="0.2">
      <c r="A107" s="7"/>
      <c r="B107" s="20"/>
      <c r="E107" s="248">
        <v>41474</v>
      </c>
      <c r="F107" s="248">
        <v>41575</v>
      </c>
      <c r="G107" s="246" t="s">
        <v>633</v>
      </c>
      <c r="H107" s="245" t="s">
        <v>634</v>
      </c>
      <c r="I107" s="255">
        <v>54458.27</v>
      </c>
      <c r="J107" s="150"/>
      <c r="K107" s="150"/>
      <c r="L107" s="150"/>
      <c r="M107" s="150"/>
      <c r="O107" s="7"/>
      <c r="P107" s="7"/>
      <c r="R107" s="126"/>
      <c r="T107" s="149"/>
    </row>
    <row r="108" spans="1:20" ht="12" customHeight="1" x14ac:dyDescent="0.2">
      <c r="A108" s="7"/>
      <c r="B108" s="20"/>
      <c r="E108" s="248">
        <v>41565</v>
      </c>
      <c r="F108" s="248">
        <v>41599</v>
      </c>
      <c r="G108" s="246" t="s">
        <v>635</v>
      </c>
      <c r="H108" s="245" t="s">
        <v>634</v>
      </c>
      <c r="I108" s="255">
        <v>26000</v>
      </c>
      <c r="J108" s="150"/>
      <c r="K108" s="150"/>
      <c r="L108" s="150"/>
      <c r="M108" s="150"/>
      <c r="O108" s="7"/>
      <c r="P108" s="7"/>
      <c r="R108" s="126"/>
      <c r="T108" s="149"/>
    </row>
    <row r="109" spans="1:20" ht="12" customHeight="1" x14ac:dyDescent="0.2">
      <c r="A109" s="7"/>
      <c r="B109" s="20"/>
      <c r="E109" s="248">
        <v>41565</v>
      </c>
      <c r="F109" s="248">
        <v>41599</v>
      </c>
      <c r="G109" s="246" t="s">
        <v>636</v>
      </c>
      <c r="H109" s="245" t="s">
        <v>634</v>
      </c>
      <c r="I109" s="255">
        <v>18264.89</v>
      </c>
      <c r="J109" s="150"/>
      <c r="K109" s="150"/>
      <c r="L109" s="150"/>
      <c r="M109" s="150"/>
      <c r="O109" s="7"/>
      <c r="P109" s="7"/>
      <c r="R109" s="126"/>
      <c r="T109" s="149"/>
    </row>
    <row r="110" spans="1:20" ht="12" customHeight="1" x14ac:dyDescent="0.2">
      <c r="A110" s="7"/>
      <c r="B110" s="20"/>
      <c r="E110" s="248">
        <v>41573</v>
      </c>
      <c r="F110" s="248">
        <v>41624</v>
      </c>
      <c r="G110" s="246" t="s">
        <v>637</v>
      </c>
      <c r="H110" s="245" t="s">
        <v>634</v>
      </c>
      <c r="I110" s="255">
        <v>13252.01</v>
      </c>
      <c r="J110" s="150"/>
      <c r="K110" s="150"/>
      <c r="L110" s="150"/>
      <c r="M110" s="150"/>
      <c r="O110" s="7"/>
      <c r="P110" s="7"/>
      <c r="R110" s="126"/>
      <c r="T110" s="149"/>
    </row>
    <row r="111" spans="1:20" ht="12" customHeight="1" x14ac:dyDescent="0.2">
      <c r="A111" s="7"/>
      <c r="B111" s="20"/>
      <c r="E111" s="248">
        <v>41606</v>
      </c>
      <c r="F111" s="248">
        <v>41624</v>
      </c>
      <c r="G111" s="246" t="s">
        <v>638</v>
      </c>
      <c r="H111" s="245" t="s">
        <v>634</v>
      </c>
      <c r="I111" s="255">
        <v>6786.34</v>
      </c>
      <c r="J111" s="150"/>
      <c r="K111" s="150"/>
      <c r="L111" s="150"/>
      <c r="M111" s="150"/>
      <c r="O111" s="7"/>
      <c r="P111" s="7"/>
      <c r="R111" s="126"/>
      <c r="T111" s="149"/>
    </row>
    <row r="112" spans="1:20" ht="12" customHeight="1" x14ac:dyDescent="0.2">
      <c r="A112" s="7"/>
      <c r="B112" s="20"/>
      <c r="E112" s="246">
        <v>2013</v>
      </c>
      <c r="F112" s="246">
        <v>2013</v>
      </c>
      <c r="G112" s="246" t="s">
        <v>639</v>
      </c>
      <c r="H112" s="245" t="s">
        <v>634</v>
      </c>
      <c r="I112" s="255">
        <v>79246.61</v>
      </c>
      <c r="J112" s="150"/>
      <c r="K112" s="150"/>
      <c r="L112" s="150"/>
      <c r="M112" s="150"/>
      <c r="O112" s="7"/>
      <c r="P112" s="7"/>
      <c r="R112" s="126"/>
      <c r="T112" s="149"/>
    </row>
    <row r="113" spans="1:20" ht="12" customHeight="1" x14ac:dyDescent="0.2">
      <c r="A113" s="7"/>
      <c r="B113" s="20"/>
      <c r="E113" s="248">
        <v>41607</v>
      </c>
      <c r="F113" s="248">
        <v>41621</v>
      </c>
      <c r="G113" s="246" t="s">
        <v>640</v>
      </c>
      <c r="H113" s="245" t="s">
        <v>634</v>
      </c>
      <c r="I113" s="255">
        <v>4124.83</v>
      </c>
      <c r="J113" s="150"/>
      <c r="K113" s="150"/>
      <c r="L113" s="150"/>
      <c r="M113" s="150"/>
      <c r="O113" s="7"/>
      <c r="P113" s="7"/>
      <c r="R113" s="126"/>
      <c r="T113" s="149"/>
    </row>
    <row r="114" spans="1:20" ht="12" customHeight="1" x14ac:dyDescent="0.2">
      <c r="A114" s="7"/>
      <c r="B114" s="20"/>
      <c r="E114" s="248">
        <v>41628</v>
      </c>
      <c r="F114" s="248">
        <v>41631</v>
      </c>
      <c r="G114" s="246" t="s">
        <v>641</v>
      </c>
      <c r="H114" s="245" t="s">
        <v>634</v>
      </c>
      <c r="I114" s="255">
        <v>2187</v>
      </c>
      <c r="J114" s="150"/>
      <c r="K114" s="150"/>
      <c r="L114" s="150"/>
      <c r="M114" s="150"/>
      <c r="O114" s="7"/>
      <c r="P114" s="7"/>
      <c r="R114" s="126"/>
      <c r="T114" s="149"/>
    </row>
    <row r="115" spans="1:20" ht="12" customHeight="1" x14ac:dyDescent="0.2">
      <c r="A115" s="7"/>
      <c r="B115" s="20"/>
      <c r="E115" s="282"/>
      <c r="F115" s="282"/>
      <c r="G115" s="283"/>
      <c r="H115" s="284"/>
      <c r="I115" s="256">
        <f>SUM(I107:I114)</f>
        <v>204319.94999999998</v>
      </c>
      <c r="J115" s="150"/>
      <c r="K115" s="150"/>
      <c r="L115" s="150"/>
      <c r="M115" s="150"/>
      <c r="O115" s="7"/>
      <c r="P115" s="7"/>
      <c r="R115" s="126"/>
      <c r="T115" s="149"/>
    </row>
    <row r="116" spans="1:20" ht="12" customHeight="1" x14ac:dyDescent="0.2">
      <c r="A116" s="7"/>
      <c r="B116" s="20"/>
      <c r="E116" s="293" t="s">
        <v>699</v>
      </c>
      <c r="F116" s="293"/>
      <c r="G116" s="293"/>
      <c r="H116" s="293"/>
      <c r="I116" s="293"/>
      <c r="J116" s="150"/>
      <c r="K116" s="150"/>
      <c r="L116" s="150"/>
      <c r="M116" s="150"/>
      <c r="O116" s="7"/>
      <c r="P116" s="7"/>
      <c r="R116" s="126"/>
      <c r="T116" s="149"/>
    </row>
    <row r="117" spans="1:20" ht="12" customHeight="1" x14ac:dyDescent="0.2">
      <c r="A117" s="7"/>
      <c r="B117" s="20"/>
      <c r="E117" s="279" t="s">
        <v>625</v>
      </c>
      <c r="F117" s="279" t="s">
        <v>626</v>
      </c>
      <c r="G117" s="280" t="s">
        <v>627</v>
      </c>
      <c r="H117" s="279" t="s">
        <v>628</v>
      </c>
      <c r="I117" s="281" t="s">
        <v>629</v>
      </c>
      <c r="J117" s="150"/>
      <c r="K117" s="150"/>
      <c r="L117" s="150"/>
      <c r="M117" s="150"/>
      <c r="O117" s="7"/>
      <c r="P117" s="7"/>
      <c r="R117" s="126"/>
      <c r="T117" s="149"/>
    </row>
    <row r="118" spans="1:20" ht="12" customHeight="1" x14ac:dyDescent="0.2">
      <c r="A118" s="7"/>
      <c r="B118" s="20"/>
      <c r="E118" s="286">
        <v>41779</v>
      </c>
      <c r="F118" s="286">
        <v>41781</v>
      </c>
      <c r="G118" s="280" t="s">
        <v>642</v>
      </c>
      <c r="H118" s="279" t="s">
        <v>634</v>
      </c>
      <c r="I118" s="287">
        <v>90</v>
      </c>
      <c r="J118" s="150"/>
      <c r="K118" s="150"/>
      <c r="L118" s="150"/>
      <c r="M118" s="150"/>
      <c r="O118" s="7"/>
      <c r="P118" s="7"/>
      <c r="R118" s="126"/>
      <c r="T118" s="149"/>
    </row>
    <row r="119" spans="1:20" ht="12" customHeight="1" x14ac:dyDescent="0.2">
      <c r="A119" s="7"/>
      <c r="B119" s="20"/>
      <c r="E119" s="248">
        <v>41985</v>
      </c>
      <c r="F119" s="248">
        <v>42004</v>
      </c>
      <c r="G119" s="246" t="s">
        <v>643</v>
      </c>
      <c r="H119" s="245" t="s">
        <v>634</v>
      </c>
      <c r="I119" s="254">
        <v>32499.72</v>
      </c>
      <c r="J119" s="150"/>
      <c r="K119" s="150"/>
      <c r="L119" s="150"/>
      <c r="M119" s="150"/>
      <c r="O119" s="7"/>
      <c r="P119" s="7"/>
      <c r="R119" s="126"/>
      <c r="T119" s="149"/>
    </row>
    <row r="120" spans="1:20" ht="12" customHeight="1" x14ac:dyDescent="0.2">
      <c r="A120" s="7"/>
      <c r="B120" s="20"/>
      <c r="E120" s="248">
        <v>41985</v>
      </c>
      <c r="F120" s="248">
        <v>42004</v>
      </c>
      <c r="G120" s="246" t="s">
        <v>644</v>
      </c>
      <c r="H120" s="245" t="s">
        <v>634</v>
      </c>
      <c r="I120" s="254">
        <v>11600</v>
      </c>
      <c r="J120" s="150"/>
      <c r="K120" s="150"/>
      <c r="L120" s="150"/>
      <c r="M120" s="150"/>
      <c r="O120" s="7"/>
      <c r="P120" s="7"/>
      <c r="R120" s="126"/>
      <c r="T120" s="149"/>
    </row>
    <row r="121" spans="1:20" ht="12" customHeight="1" x14ac:dyDescent="0.2">
      <c r="A121" s="7"/>
      <c r="B121" s="20"/>
      <c r="E121" s="248">
        <v>41985</v>
      </c>
      <c r="F121" s="248">
        <v>42004</v>
      </c>
      <c r="G121" s="246" t="s">
        <v>645</v>
      </c>
      <c r="H121" s="245" t="s">
        <v>634</v>
      </c>
      <c r="I121" s="254">
        <v>7076</v>
      </c>
      <c r="J121" s="150"/>
      <c r="K121" s="150"/>
      <c r="L121" s="150"/>
      <c r="M121" s="150"/>
      <c r="O121" s="7"/>
      <c r="P121" s="7"/>
      <c r="R121" s="126"/>
      <c r="T121" s="149"/>
    </row>
    <row r="122" spans="1:20" ht="12" customHeight="1" x14ac:dyDescent="0.2">
      <c r="A122" s="7"/>
      <c r="B122" s="20"/>
      <c r="E122" s="248">
        <v>41989</v>
      </c>
      <c r="F122" s="248">
        <v>42004</v>
      </c>
      <c r="G122" s="246" t="s">
        <v>646</v>
      </c>
      <c r="H122" s="245" t="s">
        <v>634</v>
      </c>
      <c r="I122" s="254">
        <v>10393.6</v>
      </c>
      <c r="J122" s="150"/>
      <c r="K122" s="150"/>
      <c r="L122" s="150"/>
      <c r="M122" s="150"/>
      <c r="O122" s="7"/>
      <c r="P122" s="7"/>
      <c r="R122" s="126"/>
      <c r="T122" s="149"/>
    </row>
    <row r="123" spans="1:20" ht="12" customHeight="1" x14ac:dyDescent="0.2">
      <c r="A123" s="7"/>
      <c r="B123" s="20"/>
      <c r="E123" s="248">
        <v>41989</v>
      </c>
      <c r="F123" s="248">
        <v>42004</v>
      </c>
      <c r="G123" s="246" t="s">
        <v>647</v>
      </c>
      <c r="H123" s="245" t="s">
        <v>634</v>
      </c>
      <c r="I123" s="254">
        <v>3505</v>
      </c>
      <c r="J123" s="150"/>
      <c r="K123" s="150"/>
      <c r="L123" s="150"/>
      <c r="M123" s="150"/>
      <c r="O123" s="7"/>
      <c r="P123" s="7"/>
      <c r="R123" s="126"/>
      <c r="T123" s="149"/>
    </row>
    <row r="124" spans="1:20" ht="12" customHeight="1" x14ac:dyDescent="0.2">
      <c r="A124" s="7"/>
      <c r="B124" s="20"/>
      <c r="E124" s="248">
        <v>41978</v>
      </c>
      <c r="F124" s="248">
        <v>42004</v>
      </c>
      <c r="G124" s="246" t="s">
        <v>648</v>
      </c>
      <c r="H124" s="245" t="s">
        <v>634</v>
      </c>
      <c r="I124" s="254">
        <v>13260.06</v>
      </c>
      <c r="J124" s="150"/>
      <c r="K124" s="150"/>
      <c r="L124" s="150"/>
      <c r="M124" s="150"/>
      <c r="O124" s="7"/>
      <c r="P124" s="7"/>
      <c r="R124" s="126"/>
      <c r="T124" s="149"/>
    </row>
    <row r="125" spans="1:20" ht="12" customHeight="1" x14ac:dyDescent="0.2">
      <c r="A125" s="7"/>
      <c r="B125" s="20"/>
      <c r="E125" s="248">
        <v>41978</v>
      </c>
      <c r="F125" s="248">
        <v>42004</v>
      </c>
      <c r="G125" s="246" t="s">
        <v>649</v>
      </c>
      <c r="H125" s="245" t="s">
        <v>634</v>
      </c>
      <c r="I125" s="254">
        <v>33140</v>
      </c>
      <c r="J125" s="150"/>
      <c r="K125" s="150"/>
      <c r="L125" s="150"/>
      <c r="M125" s="150"/>
      <c r="O125" s="7"/>
      <c r="P125" s="7"/>
      <c r="R125" s="126"/>
      <c r="T125" s="149"/>
    </row>
    <row r="126" spans="1:20" ht="12" customHeight="1" x14ac:dyDescent="0.2">
      <c r="A126" s="7"/>
      <c r="B126" s="20"/>
      <c r="E126" s="248">
        <v>41926</v>
      </c>
      <c r="F126" s="248">
        <v>41947</v>
      </c>
      <c r="G126" s="246" t="s">
        <v>650</v>
      </c>
      <c r="H126" s="245" t="s">
        <v>634</v>
      </c>
      <c r="I126" s="254">
        <v>21033.39</v>
      </c>
      <c r="J126" s="150"/>
      <c r="K126" s="150"/>
      <c r="L126" s="150"/>
      <c r="M126" s="150"/>
      <c r="O126" s="7"/>
      <c r="P126" s="7"/>
      <c r="R126" s="126"/>
      <c r="T126" s="149"/>
    </row>
    <row r="127" spans="1:20" ht="12" customHeight="1" x14ac:dyDescent="0.2">
      <c r="A127" s="7"/>
      <c r="B127" s="20"/>
      <c r="E127" s="248">
        <v>41975</v>
      </c>
      <c r="F127" s="248">
        <v>42004</v>
      </c>
      <c r="G127" s="246" t="s">
        <v>651</v>
      </c>
      <c r="H127" s="245" t="s">
        <v>634</v>
      </c>
      <c r="I127" s="254">
        <v>3863.28</v>
      </c>
      <c r="J127" s="150"/>
      <c r="K127" s="150"/>
      <c r="L127" s="150"/>
      <c r="M127" s="150"/>
      <c r="O127" s="7"/>
      <c r="P127" s="7"/>
      <c r="R127" s="126"/>
      <c r="T127" s="149"/>
    </row>
    <row r="128" spans="1:20" ht="12" customHeight="1" x14ac:dyDescent="0.2">
      <c r="A128" s="7"/>
      <c r="B128" s="20"/>
      <c r="E128" s="248">
        <v>41950</v>
      </c>
      <c r="F128" s="248">
        <v>42004</v>
      </c>
      <c r="G128" s="246" t="s">
        <v>652</v>
      </c>
      <c r="H128" s="245" t="s">
        <v>634</v>
      </c>
      <c r="I128" s="254">
        <v>3600</v>
      </c>
      <c r="J128" s="150"/>
      <c r="K128" s="150"/>
      <c r="L128" s="150"/>
      <c r="M128" s="150"/>
      <c r="O128" s="7"/>
      <c r="P128" s="7"/>
      <c r="R128" s="126"/>
      <c r="T128" s="149"/>
    </row>
    <row r="129" spans="1:20" ht="12" customHeight="1" x14ac:dyDescent="0.2">
      <c r="A129" s="7"/>
      <c r="B129" s="20"/>
      <c r="E129" s="248">
        <v>41950</v>
      </c>
      <c r="F129" s="248">
        <v>42004</v>
      </c>
      <c r="G129" s="246" t="s">
        <v>653</v>
      </c>
      <c r="H129" s="245" t="s">
        <v>634</v>
      </c>
      <c r="I129" s="254">
        <v>23923.9</v>
      </c>
      <c r="J129" s="150"/>
      <c r="K129" s="150"/>
      <c r="L129" s="150"/>
      <c r="M129" s="150"/>
      <c r="O129" s="7"/>
      <c r="P129" s="7"/>
      <c r="R129" s="126"/>
      <c r="T129" s="149"/>
    </row>
    <row r="130" spans="1:20" ht="12" customHeight="1" x14ac:dyDescent="0.2">
      <c r="A130" s="7"/>
      <c r="B130" s="20"/>
      <c r="E130" s="248">
        <v>41950</v>
      </c>
      <c r="F130" s="248">
        <v>42004</v>
      </c>
      <c r="G130" s="246" t="s">
        <v>654</v>
      </c>
      <c r="H130" s="245" t="s">
        <v>634</v>
      </c>
      <c r="I130" s="254">
        <v>37624.19</v>
      </c>
      <c r="J130" s="150"/>
      <c r="K130" s="150"/>
      <c r="L130" s="150"/>
      <c r="M130" s="150"/>
      <c r="O130" s="7"/>
      <c r="P130" s="7"/>
      <c r="R130" s="126"/>
      <c r="T130" s="149"/>
    </row>
    <row r="131" spans="1:20" ht="12" customHeight="1" x14ac:dyDescent="0.2">
      <c r="A131" s="7"/>
      <c r="B131" s="20"/>
      <c r="E131" s="248">
        <v>41950</v>
      </c>
      <c r="F131" s="248">
        <v>42004</v>
      </c>
      <c r="G131" s="246" t="s">
        <v>655</v>
      </c>
      <c r="H131" s="245" t="s">
        <v>634</v>
      </c>
      <c r="I131" s="254">
        <v>24065.199999999997</v>
      </c>
      <c r="J131" s="150"/>
      <c r="K131" s="150"/>
      <c r="L131" s="150"/>
      <c r="M131" s="150"/>
      <c r="O131" s="7"/>
      <c r="P131" s="7"/>
      <c r="R131" s="126"/>
      <c r="T131" s="149"/>
    </row>
    <row r="132" spans="1:20" ht="12" customHeight="1" x14ac:dyDescent="0.2">
      <c r="A132" s="7"/>
      <c r="B132" s="20"/>
      <c r="E132" s="248">
        <v>41950</v>
      </c>
      <c r="F132" s="248">
        <v>42004</v>
      </c>
      <c r="G132" s="246" t="s">
        <v>656</v>
      </c>
      <c r="H132" s="245" t="s">
        <v>634</v>
      </c>
      <c r="I132" s="254">
        <v>52525.71</v>
      </c>
      <c r="J132" s="150"/>
      <c r="K132" s="150"/>
      <c r="L132" s="150"/>
      <c r="M132" s="150"/>
      <c r="O132" s="7"/>
      <c r="P132" s="7"/>
      <c r="R132" s="126"/>
      <c r="T132" s="149"/>
    </row>
    <row r="133" spans="1:20" ht="12" customHeight="1" x14ac:dyDescent="0.2">
      <c r="A133" s="7"/>
      <c r="B133" s="20"/>
      <c r="E133" s="248">
        <v>41950</v>
      </c>
      <c r="F133" s="248">
        <v>42004</v>
      </c>
      <c r="G133" s="246" t="s">
        <v>657</v>
      </c>
      <c r="H133" s="245" t="s">
        <v>634</v>
      </c>
      <c r="I133" s="254">
        <v>66250.2</v>
      </c>
      <c r="J133" s="150"/>
      <c r="K133" s="150"/>
      <c r="L133" s="150"/>
      <c r="M133" s="150"/>
      <c r="O133" s="7"/>
      <c r="P133" s="7"/>
      <c r="R133" s="126"/>
      <c r="T133" s="149"/>
    </row>
    <row r="134" spans="1:20" ht="12" customHeight="1" x14ac:dyDescent="0.2">
      <c r="A134" s="7"/>
      <c r="B134" s="20"/>
      <c r="E134" s="248">
        <v>42003</v>
      </c>
      <c r="F134" s="248">
        <v>42066</v>
      </c>
      <c r="G134" s="246" t="s">
        <v>658</v>
      </c>
      <c r="H134" s="245" t="s">
        <v>634</v>
      </c>
      <c r="I134" s="254">
        <v>31318</v>
      </c>
      <c r="J134" s="150"/>
      <c r="K134" s="150"/>
      <c r="L134" s="150"/>
      <c r="M134" s="150"/>
      <c r="O134" s="7"/>
      <c r="P134" s="7"/>
      <c r="R134" s="126"/>
      <c r="T134" s="149"/>
    </row>
    <row r="135" spans="1:20" ht="12" customHeight="1" x14ac:dyDescent="0.2">
      <c r="A135" s="7"/>
      <c r="B135" s="20"/>
      <c r="E135" s="248">
        <v>41975</v>
      </c>
      <c r="F135" s="248">
        <v>42004</v>
      </c>
      <c r="G135" s="246" t="s">
        <v>659</v>
      </c>
      <c r="H135" s="245" t="s">
        <v>634</v>
      </c>
      <c r="I135" s="254">
        <v>13375.65</v>
      </c>
      <c r="J135" s="150"/>
      <c r="K135" s="150"/>
      <c r="L135" s="150"/>
      <c r="M135" s="150"/>
      <c r="O135" s="7"/>
      <c r="P135" s="7"/>
      <c r="R135" s="126"/>
      <c r="T135" s="149"/>
    </row>
    <row r="136" spans="1:20" ht="12" customHeight="1" x14ac:dyDescent="0.2">
      <c r="A136" s="7"/>
      <c r="B136" s="20"/>
      <c r="E136" s="248">
        <v>41975</v>
      </c>
      <c r="F136" s="248">
        <v>42004</v>
      </c>
      <c r="G136" s="246" t="s">
        <v>660</v>
      </c>
      <c r="H136" s="245" t="s">
        <v>634</v>
      </c>
      <c r="I136" s="254">
        <v>41760</v>
      </c>
      <c r="J136" s="150"/>
      <c r="K136" s="150"/>
      <c r="L136" s="150"/>
      <c r="M136" s="150"/>
      <c r="O136" s="7"/>
      <c r="P136" s="7"/>
      <c r="R136" s="126"/>
      <c r="T136" s="149"/>
    </row>
    <row r="137" spans="1:20" ht="12" customHeight="1" x14ac:dyDescent="0.2">
      <c r="A137" s="7"/>
      <c r="B137" s="20"/>
      <c r="E137" s="248">
        <v>41975</v>
      </c>
      <c r="F137" s="248">
        <v>42004</v>
      </c>
      <c r="G137" s="246" t="s">
        <v>661</v>
      </c>
      <c r="H137" s="245" t="s">
        <v>634</v>
      </c>
      <c r="I137" s="254">
        <v>6910</v>
      </c>
      <c r="J137" s="150"/>
      <c r="K137" s="150"/>
      <c r="L137" s="150"/>
      <c r="M137" s="150"/>
      <c r="O137" s="7"/>
      <c r="P137" s="7"/>
      <c r="R137" s="126"/>
      <c r="T137" s="149"/>
    </row>
    <row r="138" spans="1:20" ht="12" customHeight="1" x14ac:dyDescent="0.2">
      <c r="A138" s="7"/>
      <c r="B138" s="20"/>
      <c r="E138" s="248">
        <v>41975</v>
      </c>
      <c r="F138" s="248">
        <v>42004</v>
      </c>
      <c r="G138" s="246" t="s">
        <v>662</v>
      </c>
      <c r="H138" s="245" t="s">
        <v>634</v>
      </c>
      <c r="I138" s="254">
        <v>4596.22</v>
      </c>
      <c r="J138" s="150"/>
      <c r="K138" s="150"/>
      <c r="L138" s="150"/>
      <c r="M138" s="150"/>
      <c r="O138" s="7"/>
      <c r="P138" s="7"/>
      <c r="R138" s="126"/>
      <c r="T138" s="149"/>
    </row>
    <row r="139" spans="1:20" ht="12" customHeight="1" x14ac:dyDescent="0.2">
      <c r="A139" s="7"/>
      <c r="B139" s="20"/>
      <c r="E139" s="248">
        <v>41975</v>
      </c>
      <c r="F139" s="248">
        <v>42004</v>
      </c>
      <c r="G139" s="246" t="s">
        <v>663</v>
      </c>
      <c r="H139" s="245" t="s">
        <v>634</v>
      </c>
      <c r="I139" s="254">
        <v>20020</v>
      </c>
      <c r="J139" s="150"/>
      <c r="K139" s="150"/>
      <c r="L139" s="150"/>
      <c r="M139" s="150"/>
      <c r="O139" s="7"/>
      <c r="P139" s="7"/>
      <c r="R139" s="126"/>
      <c r="T139" s="149"/>
    </row>
    <row r="140" spans="1:20" ht="12" customHeight="1" x14ac:dyDescent="0.2">
      <c r="A140" s="7"/>
      <c r="B140" s="20"/>
      <c r="E140" s="248">
        <v>41975</v>
      </c>
      <c r="F140" s="248">
        <v>42004</v>
      </c>
      <c r="G140" s="246" t="s">
        <v>664</v>
      </c>
      <c r="H140" s="245" t="s">
        <v>634</v>
      </c>
      <c r="I140" s="254">
        <v>63805</v>
      </c>
      <c r="J140" s="150"/>
      <c r="K140" s="150"/>
      <c r="L140" s="150"/>
      <c r="M140" s="150"/>
      <c r="O140" s="7"/>
      <c r="P140" s="7"/>
      <c r="R140" s="126"/>
      <c r="T140" s="149"/>
    </row>
    <row r="141" spans="1:20" ht="12" customHeight="1" x14ac:dyDescent="0.2">
      <c r="A141" s="7"/>
      <c r="B141" s="20"/>
      <c r="E141" s="248">
        <v>41975</v>
      </c>
      <c r="F141" s="248">
        <v>42066</v>
      </c>
      <c r="G141" s="246" t="s">
        <v>665</v>
      </c>
      <c r="H141" s="245" t="s">
        <v>634</v>
      </c>
      <c r="I141" s="254">
        <v>11014.2</v>
      </c>
      <c r="J141" s="150"/>
      <c r="K141" s="150"/>
      <c r="L141" s="150"/>
      <c r="M141" s="150"/>
      <c r="O141" s="7"/>
      <c r="P141" s="7"/>
      <c r="R141" s="126"/>
      <c r="T141" s="149"/>
    </row>
    <row r="142" spans="1:20" ht="12" customHeight="1" x14ac:dyDescent="0.2">
      <c r="A142" s="7"/>
      <c r="B142" s="20"/>
      <c r="E142" s="248">
        <v>41975</v>
      </c>
      <c r="F142" s="248">
        <v>42004</v>
      </c>
      <c r="G142" s="246" t="s">
        <v>666</v>
      </c>
      <c r="H142" s="245" t="s">
        <v>634</v>
      </c>
      <c r="I142" s="254">
        <v>4970.8500000000004</v>
      </c>
      <c r="J142" s="150"/>
      <c r="K142" s="150"/>
      <c r="L142" s="150"/>
      <c r="M142" s="150"/>
      <c r="O142" s="7"/>
      <c r="P142" s="7"/>
      <c r="R142" s="126"/>
      <c r="T142" s="149"/>
    </row>
    <row r="143" spans="1:20" ht="12" customHeight="1" x14ac:dyDescent="0.2">
      <c r="A143" s="7"/>
      <c r="B143" s="20"/>
      <c r="E143" s="248">
        <v>41975</v>
      </c>
      <c r="F143" s="248">
        <v>42004</v>
      </c>
      <c r="G143" s="246" t="s">
        <v>667</v>
      </c>
      <c r="H143" s="245" t="s">
        <v>634</v>
      </c>
      <c r="I143" s="254">
        <v>11043.2</v>
      </c>
      <c r="J143" s="150"/>
      <c r="K143" s="150"/>
      <c r="L143" s="150"/>
      <c r="M143" s="150"/>
      <c r="O143" s="7"/>
      <c r="P143" s="7"/>
      <c r="R143" s="126"/>
      <c r="T143" s="149"/>
    </row>
    <row r="144" spans="1:20" ht="12" customHeight="1" x14ac:dyDescent="0.2">
      <c r="A144" s="7"/>
      <c r="B144" s="20"/>
      <c r="E144" s="248">
        <v>41975</v>
      </c>
      <c r="F144" s="248">
        <v>42004</v>
      </c>
      <c r="G144" s="246" t="s">
        <v>668</v>
      </c>
      <c r="H144" s="245" t="s">
        <v>634</v>
      </c>
      <c r="I144" s="254">
        <v>32912.239999999998</v>
      </c>
      <c r="J144" s="150"/>
      <c r="K144" s="150"/>
      <c r="L144" s="150"/>
      <c r="M144" s="150"/>
      <c r="O144" s="7"/>
      <c r="P144" s="7"/>
      <c r="R144" s="126"/>
      <c r="T144" s="149"/>
    </row>
    <row r="145" spans="1:20" ht="12" customHeight="1" x14ac:dyDescent="0.2">
      <c r="A145" s="7"/>
      <c r="B145" s="20"/>
      <c r="E145" s="248">
        <v>41975</v>
      </c>
      <c r="F145" s="248">
        <v>42004</v>
      </c>
      <c r="G145" s="246" t="s">
        <v>669</v>
      </c>
      <c r="H145" s="245" t="s">
        <v>634</v>
      </c>
      <c r="I145" s="254">
        <v>8935.4</v>
      </c>
      <c r="J145" s="150"/>
      <c r="K145" s="150"/>
      <c r="L145" s="150"/>
      <c r="M145" s="150"/>
      <c r="O145" s="7"/>
      <c r="P145" s="7"/>
      <c r="R145" s="126"/>
      <c r="T145" s="149"/>
    </row>
    <row r="146" spans="1:20" ht="12" customHeight="1" x14ac:dyDescent="0.2">
      <c r="A146" s="7"/>
      <c r="B146" s="20"/>
      <c r="E146" s="248">
        <v>42003</v>
      </c>
      <c r="F146" s="248">
        <v>42066</v>
      </c>
      <c r="G146" s="246" t="s">
        <v>670</v>
      </c>
      <c r="H146" s="245" t="s">
        <v>634</v>
      </c>
      <c r="I146" s="254">
        <v>32213.040000000001</v>
      </c>
      <c r="J146" s="150"/>
      <c r="K146" s="150"/>
      <c r="L146" s="150"/>
      <c r="M146" s="150"/>
      <c r="O146" s="7"/>
      <c r="P146" s="7"/>
      <c r="R146" s="126"/>
      <c r="T146" s="149"/>
    </row>
    <row r="147" spans="1:20" ht="12" customHeight="1" x14ac:dyDescent="0.2">
      <c r="A147" s="7"/>
      <c r="B147" s="20"/>
      <c r="E147" s="248">
        <v>41978</v>
      </c>
      <c r="F147" s="248">
        <v>42004</v>
      </c>
      <c r="G147" s="246" t="s">
        <v>671</v>
      </c>
      <c r="H147" s="245" t="s">
        <v>634</v>
      </c>
      <c r="I147" s="254">
        <v>14430</v>
      </c>
      <c r="J147" s="150"/>
      <c r="K147" s="150"/>
      <c r="L147" s="150"/>
      <c r="M147" s="150"/>
      <c r="O147" s="7"/>
      <c r="P147" s="7"/>
      <c r="R147" s="126"/>
      <c r="T147" s="149"/>
    </row>
    <row r="148" spans="1:20" ht="12" customHeight="1" x14ac:dyDescent="0.2">
      <c r="A148" s="7"/>
      <c r="B148" s="20"/>
      <c r="E148" s="248">
        <v>41978</v>
      </c>
      <c r="F148" s="248">
        <v>42004</v>
      </c>
      <c r="G148" s="246" t="s">
        <v>672</v>
      </c>
      <c r="H148" s="245" t="s">
        <v>634</v>
      </c>
      <c r="I148" s="254">
        <v>9997.5300000000007</v>
      </c>
      <c r="J148" s="150"/>
      <c r="K148" s="150"/>
      <c r="L148" s="150"/>
      <c r="M148" s="150"/>
      <c r="O148" s="7"/>
      <c r="P148" s="7"/>
      <c r="R148" s="126"/>
      <c r="T148" s="149"/>
    </row>
    <row r="149" spans="1:20" ht="12" customHeight="1" x14ac:dyDescent="0.2">
      <c r="A149" s="7"/>
      <c r="B149" s="20"/>
      <c r="E149" s="248">
        <v>41978</v>
      </c>
      <c r="F149" s="248">
        <v>42004</v>
      </c>
      <c r="G149" s="246" t="s">
        <v>673</v>
      </c>
      <c r="H149" s="245" t="s">
        <v>634</v>
      </c>
      <c r="I149" s="254">
        <v>9729.09</v>
      </c>
      <c r="J149" s="150"/>
      <c r="K149" s="150"/>
      <c r="L149" s="150"/>
      <c r="M149" s="150"/>
      <c r="O149" s="7"/>
      <c r="P149" s="7"/>
      <c r="R149" s="126"/>
      <c r="T149" s="149"/>
    </row>
    <row r="150" spans="1:20" ht="12" customHeight="1" x14ac:dyDescent="0.2">
      <c r="A150" s="7"/>
      <c r="B150" s="20"/>
      <c r="E150" s="248">
        <v>41989</v>
      </c>
      <c r="F150" s="248">
        <v>42004</v>
      </c>
      <c r="G150" s="246" t="s">
        <v>674</v>
      </c>
      <c r="H150" s="245" t="s">
        <v>634</v>
      </c>
      <c r="I150" s="254">
        <v>47686.36</v>
      </c>
      <c r="J150" s="150"/>
      <c r="K150" s="150"/>
      <c r="L150" s="150"/>
      <c r="M150" s="150"/>
      <c r="O150" s="7"/>
      <c r="P150" s="7"/>
      <c r="R150" s="126"/>
      <c r="T150" s="149"/>
    </row>
    <row r="151" spans="1:20" ht="12" customHeight="1" x14ac:dyDescent="0.2">
      <c r="A151" s="7"/>
      <c r="B151" s="20"/>
      <c r="E151" s="248">
        <v>42003</v>
      </c>
      <c r="F151" s="248">
        <v>42066</v>
      </c>
      <c r="G151" s="246" t="s">
        <v>675</v>
      </c>
      <c r="H151" s="245" t="s">
        <v>634</v>
      </c>
      <c r="I151" s="254">
        <v>14415.53</v>
      </c>
      <c r="J151" s="150"/>
      <c r="K151" s="150"/>
      <c r="L151" s="150"/>
      <c r="M151" s="150"/>
      <c r="O151" s="7"/>
      <c r="P151" s="7"/>
      <c r="R151" s="126"/>
      <c r="T151" s="149"/>
    </row>
    <row r="152" spans="1:20" ht="12" customHeight="1" x14ac:dyDescent="0.2">
      <c r="A152" s="7"/>
      <c r="B152" s="20"/>
      <c r="E152" s="248">
        <v>42003</v>
      </c>
      <c r="F152" s="248">
        <v>42066</v>
      </c>
      <c r="G152" s="246" t="s">
        <v>676</v>
      </c>
      <c r="H152" s="245" t="s">
        <v>634</v>
      </c>
      <c r="I152" s="254">
        <v>11400</v>
      </c>
      <c r="J152" s="150"/>
      <c r="K152" s="150"/>
      <c r="L152" s="150"/>
      <c r="M152" s="150"/>
      <c r="O152" s="7"/>
      <c r="P152" s="7"/>
      <c r="R152" s="126"/>
      <c r="T152" s="149"/>
    </row>
    <row r="153" spans="1:20" ht="12" customHeight="1" x14ac:dyDescent="0.2">
      <c r="A153" s="7"/>
      <c r="B153" s="20"/>
      <c r="E153" s="282"/>
      <c r="F153" s="282"/>
      <c r="G153" s="283"/>
      <c r="H153" s="284"/>
      <c r="I153" s="256">
        <f>SUM(I118:I152)</f>
        <v>734982.56</v>
      </c>
      <c r="J153" s="150"/>
      <c r="K153" s="150"/>
      <c r="L153" s="150"/>
      <c r="M153" s="150"/>
      <c r="O153" s="7"/>
      <c r="P153" s="7"/>
      <c r="R153" s="126"/>
      <c r="T153" s="149"/>
    </row>
    <row r="154" spans="1:20" ht="12" customHeight="1" x14ac:dyDescent="0.2">
      <c r="A154" s="7"/>
      <c r="B154" s="20"/>
      <c r="E154" s="293" t="s">
        <v>700</v>
      </c>
      <c r="F154" s="293"/>
      <c r="G154" s="293"/>
      <c r="H154" s="293"/>
      <c r="I154" s="293"/>
      <c r="J154" s="150"/>
      <c r="K154" s="150"/>
      <c r="L154" s="150"/>
      <c r="M154" s="150"/>
      <c r="O154" s="7"/>
      <c r="P154" s="7"/>
      <c r="R154" s="126"/>
      <c r="T154" s="149"/>
    </row>
    <row r="155" spans="1:20" ht="12" customHeight="1" x14ac:dyDescent="0.2">
      <c r="A155" s="7"/>
      <c r="B155" s="20"/>
      <c r="E155" s="279" t="s">
        <v>625</v>
      </c>
      <c r="F155" s="279" t="s">
        <v>626</v>
      </c>
      <c r="G155" s="280" t="s">
        <v>627</v>
      </c>
      <c r="H155" s="279" t="s">
        <v>628</v>
      </c>
      <c r="I155" s="281" t="s">
        <v>629</v>
      </c>
      <c r="J155" s="150"/>
      <c r="K155" s="150"/>
      <c r="L155" s="150"/>
      <c r="M155" s="150"/>
      <c r="O155" s="7"/>
      <c r="P155" s="7"/>
      <c r="R155" s="126"/>
      <c r="T155" s="149"/>
    </row>
    <row r="156" spans="1:20" ht="12" customHeight="1" x14ac:dyDescent="0.2">
      <c r="A156" s="7"/>
      <c r="B156" s="20"/>
      <c r="E156" s="248">
        <v>42139</v>
      </c>
      <c r="F156" s="248">
        <v>42276</v>
      </c>
      <c r="G156" s="249">
        <v>44</v>
      </c>
      <c r="H156" s="245" t="s">
        <v>677</v>
      </c>
      <c r="I156" s="255">
        <v>42750.58</v>
      </c>
      <c r="J156" s="150"/>
      <c r="K156" s="150"/>
      <c r="L156" s="150"/>
      <c r="M156" s="150"/>
      <c r="O156" s="7"/>
      <c r="P156" s="7"/>
      <c r="R156" s="126"/>
      <c r="T156" s="149"/>
    </row>
    <row r="157" spans="1:20" ht="12" customHeight="1" x14ac:dyDescent="0.2">
      <c r="A157" s="7"/>
      <c r="B157" s="20"/>
      <c r="E157" s="248">
        <v>42143</v>
      </c>
      <c r="F157" s="248">
        <v>42243</v>
      </c>
      <c r="G157" s="249">
        <v>46</v>
      </c>
      <c r="H157" s="245" t="s">
        <v>677</v>
      </c>
      <c r="I157" s="255">
        <v>13273.4</v>
      </c>
      <c r="J157" s="150"/>
      <c r="K157" s="150"/>
      <c r="L157" s="150"/>
      <c r="M157" s="150"/>
      <c r="O157" s="7"/>
      <c r="P157" s="7"/>
      <c r="R157" s="126"/>
      <c r="T157" s="149"/>
    </row>
    <row r="158" spans="1:20" ht="12" customHeight="1" x14ac:dyDescent="0.2">
      <c r="A158" s="7"/>
      <c r="B158" s="20"/>
      <c r="E158" s="248">
        <v>42177</v>
      </c>
      <c r="F158" s="248">
        <v>42243</v>
      </c>
      <c r="G158" s="249">
        <v>84</v>
      </c>
      <c r="H158" s="245" t="s">
        <v>678</v>
      </c>
      <c r="I158" s="255">
        <v>67669.88</v>
      </c>
      <c r="J158" s="150"/>
      <c r="K158" s="150"/>
      <c r="L158" s="150"/>
      <c r="M158" s="150"/>
      <c r="O158" s="7"/>
      <c r="P158" s="7"/>
      <c r="R158" s="126"/>
      <c r="T158" s="149"/>
    </row>
    <row r="159" spans="1:20" ht="12" customHeight="1" x14ac:dyDescent="0.2">
      <c r="A159" s="7"/>
      <c r="B159" s="20"/>
      <c r="E159" s="248">
        <v>42177</v>
      </c>
      <c r="F159" s="248">
        <v>42243</v>
      </c>
      <c r="G159" s="249">
        <v>86</v>
      </c>
      <c r="H159" s="245" t="s">
        <v>678</v>
      </c>
      <c r="I159" s="255">
        <v>62574.9</v>
      </c>
      <c r="J159" s="150"/>
      <c r="K159" s="150"/>
      <c r="L159" s="150"/>
      <c r="M159" s="150"/>
      <c r="O159" s="7"/>
      <c r="P159" s="7"/>
      <c r="R159" s="126"/>
      <c r="T159" s="149"/>
    </row>
    <row r="160" spans="1:20" ht="12" customHeight="1" x14ac:dyDescent="0.2">
      <c r="A160" s="7"/>
      <c r="B160" s="20"/>
      <c r="E160" s="248">
        <v>42177</v>
      </c>
      <c r="F160" s="248">
        <v>42243</v>
      </c>
      <c r="G160" s="249">
        <v>87</v>
      </c>
      <c r="H160" s="245" t="s">
        <v>678</v>
      </c>
      <c r="I160" s="255">
        <v>39668.5</v>
      </c>
      <c r="J160" s="150"/>
      <c r="K160" s="150"/>
      <c r="L160" s="150"/>
      <c r="M160" s="150"/>
      <c r="O160" s="7"/>
      <c r="P160" s="7"/>
      <c r="R160" s="126"/>
      <c r="T160" s="149"/>
    </row>
    <row r="161" spans="1:20" ht="12" customHeight="1" x14ac:dyDescent="0.2">
      <c r="A161" s="7"/>
      <c r="B161" s="20"/>
      <c r="E161" s="248">
        <v>42177</v>
      </c>
      <c r="F161" s="248">
        <v>42243</v>
      </c>
      <c r="G161" s="249">
        <v>88</v>
      </c>
      <c r="H161" s="245" t="s">
        <v>679</v>
      </c>
      <c r="I161" s="255">
        <v>67669.88</v>
      </c>
      <c r="J161" s="150"/>
      <c r="K161" s="150"/>
      <c r="L161" s="150"/>
      <c r="M161" s="150"/>
      <c r="O161" s="7"/>
      <c r="P161" s="7"/>
      <c r="R161" s="126"/>
      <c r="T161" s="149"/>
    </row>
    <row r="162" spans="1:20" ht="12" customHeight="1" x14ac:dyDescent="0.2">
      <c r="A162" s="7"/>
      <c r="B162" s="20"/>
      <c r="E162" s="248">
        <v>42177</v>
      </c>
      <c r="F162" s="248">
        <v>42243</v>
      </c>
      <c r="G162" s="249">
        <v>90</v>
      </c>
      <c r="H162" s="245" t="s">
        <v>679</v>
      </c>
      <c r="I162" s="255">
        <v>62574.9</v>
      </c>
      <c r="J162" s="150"/>
      <c r="K162" s="150"/>
      <c r="L162" s="150"/>
      <c r="M162" s="150"/>
      <c r="O162" s="7"/>
      <c r="P162" s="7"/>
      <c r="R162" s="126"/>
      <c r="T162" s="149"/>
    </row>
    <row r="163" spans="1:20" ht="12" customHeight="1" x14ac:dyDescent="0.2">
      <c r="A163" s="7"/>
      <c r="B163" s="20"/>
      <c r="E163" s="248">
        <v>42177</v>
      </c>
      <c r="F163" s="248">
        <v>42243</v>
      </c>
      <c r="G163" s="249">
        <v>91</v>
      </c>
      <c r="H163" s="245" t="s">
        <v>679</v>
      </c>
      <c r="I163" s="255">
        <v>39668.5</v>
      </c>
      <c r="J163" s="150"/>
      <c r="K163" s="150"/>
      <c r="L163" s="150"/>
      <c r="M163" s="150"/>
      <c r="O163" s="7"/>
      <c r="P163" s="7"/>
      <c r="R163" s="126"/>
      <c r="T163" s="149"/>
    </row>
    <row r="164" spans="1:20" ht="12" customHeight="1" x14ac:dyDescent="0.2">
      <c r="A164" s="7"/>
      <c r="B164" s="20"/>
      <c r="E164" s="248">
        <v>42192</v>
      </c>
      <c r="F164" s="248">
        <v>42243</v>
      </c>
      <c r="G164" s="249">
        <v>95</v>
      </c>
      <c r="H164" s="245" t="s">
        <v>680</v>
      </c>
      <c r="I164" s="255">
        <v>67669.88</v>
      </c>
      <c r="J164" s="150"/>
      <c r="K164" s="150"/>
      <c r="L164" s="150"/>
      <c r="M164" s="150"/>
      <c r="O164" s="7"/>
      <c r="P164" s="7"/>
      <c r="R164" s="126"/>
      <c r="T164" s="149"/>
    </row>
    <row r="165" spans="1:20" ht="12" customHeight="1" x14ac:dyDescent="0.2">
      <c r="A165" s="7"/>
      <c r="B165" s="20"/>
      <c r="E165" s="248">
        <v>42192</v>
      </c>
      <c r="F165" s="248">
        <v>42243</v>
      </c>
      <c r="G165" s="249">
        <v>99</v>
      </c>
      <c r="H165" s="245" t="s">
        <v>681</v>
      </c>
      <c r="I165" s="255">
        <v>67669.88</v>
      </c>
      <c r="J165" s="150"/>
      <c r="K165" s="150"/>
      <c r="L165" s="150"/>
      <c r="M165" s="150"/>
      <c r="O165" s="7"/>
      <c r="P165" s="7"/>
      <c r="R165" s="126"/>
      <c r="T165" s="149"/>
    </row>
    <row r="166" spans="1:20" ht="12" customHeight="1" x14ac:dyDescent="0.2">
      <c r="A166" s="7"/>
      <c r="B166" s="20"/>
      <c r="E166" s="248">
        <v>42207</v>
      </c>
      <c r="F166" s="248">
        <v>42243</v>
      </c>
      <c r="G166" s="249">
        <v>135</v>
      </c>
      <c r="H166" s="245" t="s">
        <v>680</v>
      </c>
      <c r="I166" s="255">
        <v>62574.9</v>
      </c>
      <c r="J166" s="150"/>
      <c r="K166" s="150"/>
      <c r="L166" s="150"/>
      <c r="M166" s="150"/>
      <c r="O166" s="7"/>
      <c r="P166" s="7"/>
      <c r="R166" s="126"/>
      <c r="T166" s="149"/>
    </row>
    <row r="167" spans="1:20" ht="12" customHeight="1" x14ac:dyDescent="0.2">
      <c r="A167" s="7"/>
      <c r="B167" s="20"/>
      <c r="E167" s="248">
        <v>42207</v>
      </c>
      <c r="F167" s="248">
        <v>42243</v>
      </c>
      <c r="G167" s="249">
        <v>136</v>
      </c>
      <c r="H167" s="245" t="s">
        <v>680</v>
      </c>
      <c r="I167" s="255">
        <v>39668.5</v>
      </c>
      <c r="J167" s="150"/>
      <c r="K167" s="150"/>
      <c r="L167" s="150"/>
      <c r="M167" s="150"/>
      <c r="O167" s="7"/>
      <c r="P167" s="7"/>
      <c r="R167" s="126"/>
      <c r="T167" s="149"/>
    </row>
    <row r="168" spans="1:20" ht="12" customHeight="1" x14ac:dyDescent="0.2">
      <c r="A168" s="7"/>
      <c r="B168" s="20"/>
      <c r="E168" s="248">
        <v>42207</v>
      </c>
      <c r="F168" s="248">
        <v>42243</v>
      </c>
      <c r="G168" s="249">
        <v>137</v>
      </c>
      <c r="H168" s="245" t="s">
        <v>681</v>
      </c>
      <c r="I168" s="255">
        <v>62574.9</v>
      </c>
      <c r="J168" s="150"/>
      <c r="K168" s="150"/>
      <c r="L168" s="150"/>
      <c r="M168" s="150"/>
      <c r="O168" s="7"/>
      <c r="P168" s="7"/>
      <c r="R168" s="126"/>
      <c r="T168" s="149"/>
    </row>
    <row r="169" spans="1:20" ht="12" customHeight="1" x14ac:dyDescent="0.2">
      <c r="A169" s="7"/>
      <c r="B169" s="20"/>
      <c r="E169" s="248">
        <v>42207</v>
      </c>
      <c r="F169" s="248">
        <v>42243</v>
      </c>
      <c r="G169" s="249">
        <v>138</v>
      </c>
      <c r="H169" s="245" t="s">
        <v>681</v>
      </c>
      <c r="I169" s="255">
        <v>48396.1</v>
      </c>
      <c r="J169" s="150"/>
      <c r="K169" s="150"/>
      <c r="L169" s="150"/>
      <c r="M169" s="150"/>
      <c r="O169" s="7"/>
      <c r="P169" s="7"/>
      <c r="R169" s="126"/>
      <c r="T169" s="149"/>
    </row>
    <row r="170" spans="1:20" ht="12" customHeight="1" x14ac:dyDescent="0.2">
      <c r="A170" s="7"/>
      <c r="B170" s="20"/>
      <c r="E170" s="248">
        <v>42207</v>
      </c>
      <c r="F170" s="248">
        <v>42251</v>
      </c>
      <c r="G170" s="249">
        <v>139</v>
      </c>
      <c r="H170" s="245" t="s">
        <v>682</v>
      </c>
      <c r="I170" s="255">
        <v>4621.3500000000004</v>
      </c>
      <c r="J170" s="150"/>
      <c r="K170" s="150"/>
      <c r="L170" s="150"/>
      <c r="M170" s="150"/>
      <c r="O170" s="7"/>
      <c r="P170" s="7"/>
      <c r="R170" s="126"/>
      <c r="T170" s="149"/>
    </row>
    <row r="171" spans="1:20" ht="12" customHeight="1" x14ac:dyDescent="0.2">
      <c r="A171" s="7"/>
      <c r="B171" s="20"/>
      <c r="E171" s="248">
        <v>42207</v>
      </c>
      <c r="F171" s="248">
        <v>42251</v>
      </c>
      <c r="G171" s="249">
        <v>140</v>
      </c>
      <c r="H171" s="245" t="s">
        <v>682</v>
      </c>
      <c r="I171" s="255">
        <v>97668.53</v>
      </c>
      <c r="J171" s="150"/>
      <c r="K171" s="150"/>
      <c r="L171" s="150"/>
      <c r="M171" s="150"/>
      <c r="O171" s="7"/>
      <c r="P171" s="7"/>
      <c r="R171" s="126"/>
      <c r="T171" s="149"/>
    </row>
    <row r="172" spans="1:20" ht="12" customHeight="1" x14ac:dyDescent="0.2">
      <c r="A172" s="7"/>
      <c r="B172" s="20"/>
      <c r="E172" s="248">
        <v>42207</v>
      </c>
      <c r="F172" s="248">
        <v>42251</v>
      </c>
      <c r="G172" s="249">
        <v>141</v>
      </c>
      <c r="H172" s="245" t="s">
        <v>682</v>
      </c>
      <c r="I172" s="255">
        <v>7041.23</v>
      </c>
      <c r="J172" s="150"/>
      <c r="K172" s="150"/>
      <c r="L172" s="150"/>
      <c r="M172" s="150"/>
      <c r="O172" s="7"/>
      <c r="P172" s="7"/>
      <c r="R172" s="126"/>
      <c r="T172" s="149"/>
    </row>
    <row r="173" spans="1:20" ht="12" customHeight="1" x14ac:dyDescent="0.2">
      <c r="A173" s="7"/>
      <c r="B173" s="20"/>
      <c r="E173" s="248">
        <v>42207</v>
      </c>
      <c r="F173" s="248">
        <v>42251</v>
      </c>
      <c r="G173" s="249">
        <v>142</v>
      </c>
      <c r="H173" s="245" t="s">
        <v>682</v>
      </c>
      <c r="I173" s="255">
        <v>3934.98</v>
      </c>
      <c r="J173" s="150"/>
      <c r="K173" s="150"/>
      <c r="L173" s="150"/>
      <c r="M173" s="150"/>
      <c r="O173" s="7"/>
      <c r="P173" s="7"/>
      <c r="R173" s="126"/>
      <c r="T173" s="149"/>
    </row>
    <row r="174" spans="1:20" ht="12" customHeight="1" x14ac:dyDescent="0.2">
      <c r="A174" s="7"/>
      <c r="B174" s="20"/>
      <c r="E174" s="248">
        <v>42249</v>
      </c>
      <c r="F174" s="248">
        <v>42271</v>
      </c>
      <c r="G174" s="249">
        <v>148</v>
      </c>
      <c r="H174" s="245" t="s">
        <v>683</v>
      </c>
      <c r="I174" s="255">
        <v>60016.7</v>
      </c>
      <c r="J174" s="150"/>
      <c r="K174" s="150"/>
      <c r="L174" s="150"/>
      <c r="M174" s="150"/>
      <c r="O174" s="7"/>
      <c r="P174" s="7"/>
      <c r="R174" s="126"/>
      <c r="T174" s="149"/>
    </row>
    <row r="175" spans="1:20" ht="12" customHeight="1" x14ac:dyDescent="0.2">
      <c r="A175" s="7"/>
      <c r="B175" s="20"/>
      <c r="E175" s="248">
        <v>42249</v>
      </c>
      <c r="F175" s="248">
        <v>42271</v>
      </c>
      <c r="G175" s="249">
        <v>150</v>
      </c>
      <c r="H175" s="245" t="s">
        <v>683</v>
      </c>
      <c r="I175" s="255">
        <v>62574.9</v>
      </c>
      <c r="J175" s="150"/>
      <c r="K175" s="150"/>
      <c r="L175" s="150"/>
      <c r="M175" s="150"/>
      <c r="O175" s="7"/>
      <c r="P175" s="7"/>
      <c r="R175" s="126"/>
      <c r="T175" s="149"/>
    </row>
    <row r="176" spans="1:20" ht="12" customHeight="1" x14ac:dyDescent="0.2">
      <c r="A176" s="7"/>
      <c r="B176" s="20"/>
      <c r="E176" s="248">
        <v>42249</v>
      </c>
      <c r="F176" s="248">
        <v>42271</v>
      </c>
      <c r="G176" s="249">
        <v>151</v>
      </c>
      <c r="H176" s="245" t="s">
        <v>683</v>
      </c>
      <c r="I176" s="255">
        <v>54376.88</v>
      </c>
      <c r="J176" s="150"/>
      <c r="K176" s="150"/>
      <c r="L176" s="150"/>
      <c r="M176" s="150"/>
      <c r="O176" s="7"/>
      <c r="P176" s="7"/>
      <c r="R176" s="126"/>
      <c r="T176" s="149"/>
    </row>
    <row r="177" spans="1:20" ht="12" customHeight="1" x14ac:dyDescent="0.2">
      <c r="A177" s="7"/>
      <c r="B177" s="20"/>
      <c r="E177" s="248">
        <v>42297</v>
      </c>
      <c r="F177" s="248">
        <v>42331</v>
      </c>
      <c r="G177" s="249">
        <v>192</v>
      </c>
      <c r="H177" s="245" t="s">
        <v>684</v>
      </c>
      <c r="I177" s="255">
        <v>88702.5</v>
      </c>
      <c r="J177" s="150"/>
      <c r="K177" s="150"/>
      <c r="L177" s="150"/>
      <c r="M177" s="150"/>
      <c r="O177" s="7"/>
      <c r="P177" s="7"/>
      <c r="R177" s="126"/>
      <c r="T177" s="149"/>
    </row>
    <row r="178" spans="1:20" ht="12" customHeight="1" x14ac:dyDescent="0.2">
      <c r="A178" s="7"/>
      <c r="B178" s="20"/>
      <c r="E178" s="248">
        <v>42297</v>
      </c>
      <c r="F178" s="248">
        <v>42334</v>
      </c>
      <c r="G178" s="249">
        <v>196</v>
      </c>
      <c r="H178" s="245" t="s">
        <v>685</v>
      </c>
      <c r="I178" s="255">
        <v>88702.5</v>
      </c>
      <c r="J178" s="150"/>
      <c r="K178" s="150"/>
      <c r="L178" s="150"/>
      <c r="M178" s="150"/>
      <c r="O178" s="7"/>
      <c r="P178" s="7"/>
      <c r="R178" s="126"/>
      <c r="T178" s="149"/>
    </row>
    <row r="179" spans="1:20" ht="12" customHeight="1" x14ac:dyDescent="0.2">
      <c r="A179" s="7"/>
      <c r="B179" s="20"/>
      <c r="E179" s="248">
        <v>42299</v>
      </c>
      <c r="F179" s="248">
        <v>42405</v>
      </c>
      <c r="G179" s="249">
        <v>212</v>
      </c>
      <c r="H179" s="245" t="s">
        <v>686</v>
      </c>
      <c r="I179" s="255">
        <v>25795.39</v>
      </c>
      <c r="J179" s="150"/>
      <c r="K179" s="150"/>
      <c r="L179" s="150"/>
      <c r="M179" s="150"/>
      <c r="O179" s="7"/>
      <c r="P179" s="7"/>
      <c r="R179" s="126"/>
      <c r="T179" s="149"/>
    </row>
    <row r="180" spans="1:20" ht="12" customHeight="1" x14ac:dyDescent="0.2">
      <c r="A180" s="7"/>
      <c r="B180" s="20"/>
      <c r="E180" s="248">
        <v>42318</v>
      </c>
      <c r="F180" s="248">
        <v>42331</v>
      </c>
      <c r="G180" s="249">
        <v>219</v>
      </c>
      <c r="H180" s="245" t="s">
        <v>687</v>
      </c>
      <c r="I180" s="255">
        <v>57471.71</v>
      </c>
      <c r="J180" s="150"/>
      <c r="K180" s="150"/>
      <c r="L180" s="150"/>
      <c r="M180" s="150"/>
      <c r="O180" s="7"/>
      <c r="P180" s="7"/>
      <c r="R180" s="126"/>
      <c r="T180" s="149"/>
    </row>
    <row r="181" spans="1:20" ht="12" customHeight="1" x14ac:dyDescent="0.2">
      <c r="A181" s="7"/>
      <c r="B181" s="20"/>
      <c r="E181" s="248">
        <v>42318</v>
      </c>
      <c r="F181" s="248">
        <v>42334</v>
      </c>
      <c r="G181" s="249">
        <v>220</v>
      </c>
      <c r="H181" s="245" t="s">
        <v>687</v>
      </c>
      <c r="I181" s="255">
        <v>670982.94999999995</v>
      </c>
      <c r="J181" s="150"/>
      <c r="K181" s="150"/>
      <c r="L181" s="150"/>
      <c r="M181" s="150"/>
      <c r="O181" s="7"/>
      <c r="P181" s="7"/>
      <c r="R181" s="126"/>
      <c r="T181" s="149"/>
    </row>
    <row r="182" spans="1:20" ht="12" customHeight="1" x14ac:dyDescent="0.2">
      <c r="A182" s="7"/>
      <c r="B182" s="20"/>
      <c r="E182" s="248">
        <v>42318</v>
      </c>
      <c r="F182" s="248">
        <v>42331</v>
      </c>
      <c r="G182" s="249">
        <v>221</v>
      </c>
      <c r="H182" s="245" t="s">
        <v>687</v>
      </c>
      <c r="I182" s="255">
        <v>119409.17</v>
      </c>
      <c r="J182" s="150"/>
      <c r="K182" s="150"/>
      <c r="L182" s="150"/>
      <c r="M182" s="150"/>
      <c r="O182" s="7"/>
      <c r="P182" s="7"/>
      <c r="R182" s="126"/>
      <c r="T182" s="149"/>
    </row>
    <row r="183" spans="1:20" ht="12" customHeight="1" x14ac:dyDescent="0.2">
      <c r="A183" s="7"/>
      <c r="B183" s="20"/>
      <c r="E183" s="248">
        <v>42318</v>
      </c>
      <c r="F183" s="248">
        <v>42334</v>
      </c>
      <c r="G183" s="249">
        <v>222</v>
      </c>
      <c r="H183" s="245" t="s">
        <v>687</v>
      </c>
      <c r="I183" s="255">
        <v>48576.88</v>
      </c>
      <c r="J183" s="150"/>
      <c r="K183" s="150"/>
      <c r="L183" s="150"/>
      <c r="M183" s="150"/>
      <c r="O183" s="7"/>
      <c r="P183" s="7"/>
      <c r="R183" s="126"/>
      <c r="T183" s="149"/>
    </row>
    <row r="184" spans="1:20" ht="12" customHeight="1" x14ac:dyDescent="0.2">
      <c r="A184" s="7"/>
      <c r="B184" s="20"/>
      <c r="E184" s="282"/>
      <c r="F184" s="282"/>
      <c r="G184" s="290"/>
      <c r="H184" s="284"/>
      <c r="I184" s="256">
        <f>SUM(I156:I183)</f>
        <v>2134280.3699999996</v>
      </c>
      <c r="J184" s="150"/>
      <c r="K184" s="150"/>
      <c r="L184" s="150"/>
      <c r="M184" s="150"/>
      <c r="O184" s="7"/>
      <c r="P184" s="7"/>
      <c r="R184" s="126"/>
      <c r="T184" s="149"/>
    </row>
    <row r="185" spans="1:20" ht="12" customHeight="1" x14ac:dyDescent="0.2">
      <c r="A185" s="7"/>
      <c r="B185" s="20"/>
      <c r="E185" s="293" t="s">
        <v>700</v>
      </c>
      <c r="F185" s="293"/>
      <c r="G185" s="293"/>
      <c r="H185" s="293"/>
      <c r="I185" s="293"/>
      <c r="J185" s="150"/>
      <c r="K185" s="150"/>
      <c r="L185" s="150"/>
      <c r="M185" s="150"/>
      <c r="O185" s="7"/>
      <c r="P185" s="7"/>
      <c r="R185" s="126"/>
      <c r="T185" s="149"/>
    </row>
    <row r="186" spans="1:20" ht="12" customHeight="1" x14ac:dyDescent="0.2">
      <c r="A186" s="7"/>
      <c r="B186" s="20"/>
      <c r="E186" s="279" t="s">
        <v>625</v>
      </c>
      <c r="F186" s="279" t="s">
        <v>626</v>
      </c>
      <c r="G186" s="280" t="s">
        <v>627</v>
      </c>
      <c r="H186" s="279" t="s">
        <v>628</v>
      </c>
      <c r="I186" s="281" t="s">
        <v>629</v>
      </c>
      <c r="J186" s="150"/>
      <c r="K186" s="150"/>
      <c r="L186" s="150"/>
      <c r="M186" s="150"/>
      <c r="O186" s="7"/>
      <c r="P186" s="7"/>
      <c r="R186" s="126"/>
      <c r="T186" s="149"/>
    </row>
    <row r="187" spans="1:20" ht="24.75" customHeight="1" x14ac:dyDescent="0.2">
      <c r="A187" s="7"/>
      <c r="B187" s="20"/>
      <c r="E187" s="286">
        <v>42894</v>
      </c>
      <c r="F187" s="288">
        <v>42902</v>
      </c>
      <c r="G187" s="289" t="s">
        <v>688</v>
      </c>
      <c r="H187" s="279" t="s">
        <v>689</v>
      </c>
      <c r="I187" s="287">
        <v>10668</v>
      </c>
      <c r="J187" s="150"/>
      <c r="K187" s="150"/>
      <c r="L187" s="150"/>
      <c r="M187" s="150"/>
      <c r="O187" s="7"/>
      <c r="P187" s="7"/>
      <c r="R187" s="126"/>
      <c r="T187" s="149"/>
    </row>
    <row r="188" spans="1:20" ht="24.75" customHeight="1" x14ac:dyDescent="0.2">
      <c r="A188" s="7"/>
      <c r="B188" s="20"/>
      <c r="E188" s="248">
        <v>42894</v>
      </c>
      <c r="F188" s="251">
        <v>42902</v>
      </c>
      <c r="G188" s="250" t="s">
        <v>690</v>
      </c>
      <c r="H188" s="245" t="s">
        <v>689</v>
      </c>
      <c r="I188" s="254">
        <v>18710</v>
      </c>
      <c r="J188" s="150"/>
      <c r="K188" s="150"/>
      <c r="L188" s="150"/>
      <c r="M188" s="150"/>
      <c r="O188" s="7"/>
      <c r="P188" s="7"/>
      <c r="R188" s="126"/>
      <c r="T188" s="149"/>
    </row>
    <row r="189" spans="1:20" ht="24.75" customHeight="1" x14ac:dyDescent="0.2">
      <c r="A189" s="7"/>
      <c r="B189" s="20"/>
      <c r="E189" s="248">
        <v>42894</v>
      </c>
      <c r="F189" s="251">
        <v>42902</v>
      </c>
      <c r="G189" s="250" t="s">
        <v>691</v>
      </c>
      <c r="H189" s="245" t="s">
        <v>689</v>
      </c>
      <c r="I189" s="254">
        <v>4941</v>
      </c>
      <c r="J189" s="150"/>
      <c r="K189" s="150"/>
      <c r="L189" s="150"/>
      <c r="M189" s="150"/>
      <c r="O189" s="7"/>
      <c r="P189" s="7"/>
      <c r="R189" s="126"/>
      <c r="T189" s="149"/>
    </row>
    <row r="190" spans="1:20" ht="24.75" customHeight="1" x14ac:dyDescent="0.2">
      <c r="A190" s="7"/>
      <c r="B190" s="20"/>
      <c r="E190" s="248">
        <v>42894</v>
      </c>
      <c r="F190" s="251">
        <v>42902</v>
      </c>
      <c r="G190" s="250" t="s">
        <v>692</v>
      </c>
      <c r="H190" s="245" t="s">
        <v>689</v>
      </c>
      <c r="I190" s="254">
        <v>8036</v>
      </c>
      <c r="J190" s="150"/>
      <c r="K190" s="150"/>
      <c r="L190" s="150"/>
      <c r="M190" s="150"/>
      <c r="O190" s="7"/>
      <c r="P190" s="7"/>
      <c r="R190" s="126"/>
      <c r="T190" s="149"/>
    </row>
    <row r="191" spans="1:20" ht="12" customHeight="1" x14ac:dyDescent="0.2">
      <c r="A191" s="7"/>
      <c r="B191" s="20"/>
      <c r="E191" s="248">
        <v>42894</v>
      </c>
      <c r="F191" s="251">
        <v>42902</v>
      </c>
      <c r="G191" s="252">
        <v>39</v>
      </c>
      <c r="H191" s="245" t="s">
        <v>693</v>
      </c>
      <c r="I191" s="254">
        <v>82918</v>
      </c>
      <c r="J191" s="150"/>
      <c r="K191" s="150"/>
      <c r="L191" s="150"/>
      <c r="M191" s="150"/>
      <c r="O191" s="7"/>
      <c r="P191" s="7"/>
      <c r="R191" s="126"/>
      <c r="T191" s="149"/>
    </row>
    <row r="192" spans="1:20" ht="12" customHeight="1" x14ac:dyDescent="0.2">
      <c r="A192" s="7"/>
      <c r="B192" s="20"/>
      <c r="E192" s="248">
        <v>42920</v>
      </c>
      <c r="F192" s="248">
        <v>42922</v>
      </c>
      <c r="G192" s="246">
        <v>63000042</v>
      </c>
      <c r="H192" s="245" t="s">
        <v>694</v>
      </c>
      <c r="I192" s="254">
        <v>247741</v>
      </c>
      <c r="J192" s="150"/>
      <c r="K192" s="150"/>
      <c r="L192" s="150"/>
      <c r="M192" s="150"/>
      <c r="O192" s="7"/>
      <c r="P192" s="7"/>
      <c r="R192" s="126"/>
      <c r="T192" s="149"/>
    </row>
    <row r="193" spans="1:20" ht="24" x14ac:dyDescent="0.2">
      <c r="A193" s="7"/>
      <c r="B193" s="20"/>
      <c r="E193" s="248">
        <v>42920</v>
      </c>
      <c r="F193" s="248">
        <v>42922</v>
      </c>
      <c r="G193" s="246">
        <v>63000043</v>
      </c>
      <c r="H193" s="245" t="s">
        <v>689</v>
      </c>
      <c r="I193" s="254">
        <v>10668</v>
      </c>
      <c r="J193" s="150"/>
      <c r="K193" s="150"/>
      <c r="L193" s="150"/>
      <c r="M193" s="150"/>
      <c r="O193" s="7"/>
      <c r="P193" s="7"/>
      <c r="R193" s="126"/>
      <c r="T193" s="149"/>
    </row>
    <row r="194" spans="1:20" ht="24" x14ac:dyDescent="0.2">
      <c r="A194" s="7"/>
      <c r="B194" s="20"/>
      <c r="E194" s="248">
        <v>42920</v>
      </c>
      <c r="F194" s="248">
        <v>42922</v>
      </c>
      <c r="G194" s="246">
        <v>63000044</v>
      </c>
      <c r="H194" s="245" t="s">
        <v>689</v>
      </c>
      <c r="I194" s="254">
        <v>18710</v>
      </c>
      <c r="J194" s="150"/>
      <c r="K194" s="150"/>
      <c r="L194" s="150"/>
      <c r="M194" s="150"/>
      <c r="O194" s="7"/>
      <c r="P194" s="7"/>
      <c r="R194" s="126"/>
      <c r="T194" s="149"/>
    </row>
    <row r="195" spans="1:20" ht="24" x14ac:dyDescent="0.2">
      <c r="A195" s="7"/>
      <c r="B195" s="20"/>
      <c r="E195" s="248">
        <v>42920</v>
      </c>
      <c r="F195" s="248">
        <v>42922</v>
      </c>
      <c r="G195" s="246">
        <v>63000045</v>
      </c>
      <c r="H195" s="245" t="s">
        <v>689</v>
      </c>
      <c r="I195" s="254">
        <v>4941</v>
      </c>
      <c r="J195" s="150"/>
      <c r="K195" s="150"/>
      <c r="L195" s="150"/>
      <c r="M195" s="150"/>
      <c r="O195" s="7"/>
      <c r="P195" s="7"/>
      <c r="R195" s="126"/>
      <c r="T195" s="149"/>
    </row>
    <row r="196" spans="1:20" ht="24" x14ac:dyDescent="0.2">
      <c r="A196" s="7"/>
      <c r="B196" s="20"/>
      <c r="E196" s="248">
        <v>42920</v>
      </c>
      <c r="F196" s="248">
        <v>42922</v>
      </c>
      <c r="G196" s="246">
        <v>63000046</v>
      </c>
      <c r="H196" s="245" t="s">
        <v>689</v>
      </c>
      <c r="I196" s="254">
        <v>8036</v>
      </c>
      <c r="J196" s="150"/>
      <c r="K196" s="150"/>
      <c r="L196" s="150"/>
      <c r="M196" s="150"/>
      <c r="O196" s="7"/>
      <c r="P196" s="7"/>
      <c r="R196" s="126"/>
      <c r="T196" s="149"/>
    </row>
    <row r="197" spans="1:20" ht="12" customHeight="1" x14ac:dyDescent="0.2">
      <c r="A197" s="7"/>
      <c r="B197" s="20"/>
      <c r="E197" s="248">
        <v>42920</v>
      </c>
      <c r="F197" s="248">
        <v>42922</v>
      </c>
      <c r="G197" s="252">
        <v>47</v>
      </c>
      <c r="H197" s="245" t="s">
        <v>693</v>
      </c>
      <c r="I197" s="254">
        <v>96723</v>
      </c>
      <c r="J197" s="150"/>
      <c r="K197" s="150"/>
      <c r="L197" s="150"/>
      <c r="M197" s="150"/>
      <c r="O197" s="7"/>
      <c r="P197" s="7"/>
      <c r="R197" s="126"/>
      <c r="T197" s="149"/>
    </row>
    <row r="198" spans="1:20" ht="24" customHeight="1" x14ac:dyDescent="0.2">
      <c r="A198" s="7"/>
      <c r="B198" s="20"/>
      <c r="E198" s="248">
        <v>42955</v>
      </c>
      <c r="F198" s="248">
        <v>42961</v>
      </c>
      <c r="G198" s="246">
        <v>63000048</v>
      </c>
      <c r="H198" s="245" t="s">
        <v>689</v>
      </c>
      <c r="I198" s="254">
        <v>10668</v>
      </c>
      <c r="J198" s="150"/>
      <c r="K198" s="150"/>
      <c r="L198" s="150"/>
      <c r="M198" s="150"/>
      <c r="O198" s="7"/>
      <c r="P198" s="7"/>
      <c r="R198" s="126"/>
      <c r="T198" s="149"/>
    </row>
    <row r="199" spans="1:20" ht="12" customHeight="1" x14ac:dyDescent="0.2">
      <c r="A199" s="7"/>
      <c r="B199" s="20"/>
      <c r="E199" s="248">
        <v>42955</v>
      </c>
      <c r="F199" s="248">
        <v>42961</v>
      </c>
      <c r="G199" s="246">
        <v>63000050</v>
      </c>
      <c r="H199" s="245" t="s">
        <v>695</v>
      </c>
      <c r="I199" s="254">
        <v>247741</v>
      </c>
      <c r="J199" s="150"/>
      <c r="K199" s="150"/>
      <c r="L199" s="150"/>
      <c r="M199" s="150"/>
      <c r="O199" s="7"/>
      <c r="P199" s="7"/>
      <c r="R199" s="126"/>
      <c r="T199" s="149"/>
    </row>
    <row r="200" spans="1:20" ht="24" customHeight="1" x14ac:dyDescent="0.2">
      <c r="A200" s="7"/>
      <c r="B200" s="20"/>
      <c r="E200" s="248">
        <v>42955</v>
      </c>
      <c r="F200" s="248">
        <v>42961</v>
      </c>
      <c r="G200" s="246">
        <v>63000051</v>
      </c>
      <c r="H200" s="245" t="s">
        <v>689</v>
      </c>
      <c r="I200" s="254">
        <v>18710</v>
      </c>
      <c r="J200" s="150"/>
      <c r="K200" s="150"/>
      <c r="L200" s="150"/>
      <c r="M200" s="150"/>
      <c r="O200" s="7"/>
      <c r="P200" s="7"/>
      <c r="R200" s="126"/>
      <c r="T200" s="149"/>
    </row>
    <row r="201" spans="1:20" ht="24" customHeight="1" x14ac:dyDescent="0.2">
      <c r="A201" s="7"/>
      <c r="B201" s="20"/>
      <c r="E201" s="248">
        <v>42955</v>
      </c>
      <c r="F201" s="248">
        <v>42961</v>
      </c>
      <c r="G201" s="246">
        <v>63000052</v>
      </c>
      <c r="H201" s="245" t="s">
        <v>689</v>
      </c>
      <c r="I201" s="254">
        <v>4941</v>
      </c>
      <c r="J201" s="150"/>
      <c r="K201" s="150"/>
      <c r="L201" s="150"/>
      <c r="M201" s="150"/>
      <c r="O201" s="7"/>
      <c r="P201" s="7"/>
      <c r="R201" s="126"/>
      <c r="T201" s="149"/>
    </row>
    <row r="202" spans="1:20" ht="24" customHeight="1" x14ac:dyDescent="0.2">
      <c r="A202" s="7"/>
      <c r="B202" s="20"/>
      <c r="E202" s="248">
        <v>42955</v>
      </c>
      <c r="F202" s="248">
        <v>42961</v>
      </c>
      <c r="G202" s="246">
        <v>63000053</v>
      </c>
      <c r="H202" s="245" t="s">
        <v>689</v>
      </c>
      <c r="I202" s="254">
        <v>8036</v>
      </c>
      <c r="J202" s="150"/>
      <c r="K202" s="150"/>
      <c r="L202" s="150"/>
      <c r="M202" s="150"/>
      <c r="O202" s="7"/>
      <c r="P202" s="7"/>
      <c r="R202" s="126"/>
      <c r="T202" s="149"/>
    </row>
    <row r="203" spans="1:20" ht="12" customHeight="1" x14ac:dyDescent="0.2">
      <c r="A203" s="7"/>
      <c r="B203" s="20"/>
      <c r="E203" s="248">
        <v>42955</v>
      </c>
      <c r="F203" s="248">
        <v>42961</v>
      </c>
      <c r="G203" s="252">
        <v>54</v>
      </c>
      <c r="H203" s="245" t="s">
        <v>693</v>
      </c>
      <c r="I203" s="254">
        <v>96723</v>
      </c>
      <c r="J203" s="150"/>
      <c r="K203" s="150"/>
      <c r="L203" s="150"/>
      <c r="M203" s="150"/>
      <c r="O203" s="7"/>
      <c r="P203" s="7"/>
      <c r="R203" s="126"/>
      <c r="T203" s="149"/>
    </row>
    <row r="204" spans="1:20" ht="12" customHeight="1" x14ac:dyDescent="0.2">
      <c r="A204" s="7"/>
      <c r="B204" s="20"/>
      <c r="E204" s="248">
        <v>42984</v>
      </c>
      <c r="F204" s="248">
        <v>42986</v>
      </c>
      <c r="G204" s="246">
        <v>63000059</v>
      </c>
      <c r="H204" s="245" t="s">
        <v>695</v>
      </c>
      <c r="I204" s="254">
        <v>247741</v>
      </c>
      <c r="J204" s="150"/>
      <c r="K204" s="150"/>
      <c r="L204" s="150"/>
      <c r="M204" s="150"/>
      <c r="O204" s="7"/>
      <c r="P204" s="7"/>
      <c r="R204" s="126"/>
      <c r="T204" s="149"/>
    </row>
    <row r="205" spans="1:20" ht="24" customHeight="1" x14ac:dyDescent="0.2">
      <c r="A205" s="7"/>
      <c r="B205" s="20"/>
      <c r="E205" s="248">
        <v>42984</v>
      </c>
      <c r="F205" s="248">
        <v>42986</v>
      </c>
      <c r="G205" s="246">
        <v>63000060</v>
      </c>
      <c r="H205" s="245" t="s">
        <v>689</v>
      </c>
      <c r="I205" s="254">
        <v>10668</v>
      </c>
      <c r="J205" s="150"/>
      <c r="K205" s="150"/>
      <c r="L205" s="150"/>
      <c r="M205" s="150"/>
      <c r="O205" s="7"/>
      <c r="P205" s="7"/>
      <c r="R205" s="126"/>
      <c r="T205" s="149"/>
    </row>
    <row r="206" spans="1:20" ht="24" customHeight="1" x14ac:dyDescent="0.2">
      <c r="A206" s="7"/>
      <c r="B206" s="20"/>
      <c r="E206" s="248">
        <v>42984</v>
      </c>
      <c r="F206" s="248">
        <v>42986</v>
      </c>
      <c r="G206" s="246">
        <v>63000061</v>
      </c>
      <c r="H206" s="245" t="s">
        <v>689</v>
      </c>
      <c r="I206" s="254">
        <v>18710</v>
      </c>
      <c r="J206" s="150"/>
      <c r="K206" s="150"/>
      <c r="L206" s="150"/>
      <c r="M206" s="150"/>
      <c r="O206" s="7"/>
      <c r="P206" s="7"/>
      <c r="R206" s="126"/>
      <c r="T206" s="149"/>
    </row>
    <row r="207" spans="1:20" ht="24" customHeight="1" x14ac:dyDescent="0.2">
      <c r="A207" s="7"/>
      <c r="B207" s="20"/>
      <c r="E207" s="248">
        <v>42984</v>
      </c>
      <c r="F207" s="248">
        <v>42986</v>
      </c>
      <c r="G207" s="246">
        <v>63000062</v>
      </c>
      <c r="H207" s="245" t="s">
        <v>689</v>
      </c>
      <c r="I207" s="254">
        <v>4941</v>
      </c>
      <c r="J207" s="150"/>
      <c r="K207" s="150"/>
      <c r="L207" s="150"/>
      <c r="M207" s="150"/>
      <c r="O207" s="7"/>
      <c r="P207" s="7"/>
      <c r="R207" s="126"/>
      <c r="T207" s="149"/>
    </row>
    <row r="208" spans="1:20" ht="24" customHeight="1" x14ac:dyDescent="0.2">
      <c r="A208" s="7"/>
      <c r="B208" s="20"/>
      <c r="E208" s="248">
        <v>42985</v>
      </c>
      <c r="F208" s="248">
        <v>42986</v>
      </c>
      <c r="G208" s="246">
        <v>63000063</v>
      </c>
      <c r="H208" s="245" t="s">
        <v>689</v>
      </c>
      <c r="I208" s="254">
        <v>8036</v>
      </c>
      <c r="J208" s="150"/>
      <c r="K208" s="150"/>
      <c r="L208" s="150"/>
      <c r="M208" s="150"/>
      <c r="O208" s="7"/>
      <c r="P208" s="7"/>
      <c r="R208" s="126"/>
      <c r="T208" s="149"/>
    </row>
    <row r="209" spans="1:20" ht="12" customHeight="1" x14ac:dyDescent="0.2">
      <c r="A209" s="7"/>
      <c r="B209" s="20"/>
      <c r="E209" s="248">
        <v>42985</v>
      </c>
      <c r="F209" s="248">
        <v>42986</v>
      </c>
      <c r="G209" s="252">
        <v>64</v>
      </c>
      <c r="H209" s="245" t="s">
        <v>693</v>
      </c>
      <c r="I209" s="254">
        <v>96723</v>
      </c>
      <c r="J209" s="150"/>
      <c r="K209" s="150"/>
      <c r="L209" s="150"/>
      <c r="M209" s="150"/>
      <c r="O209" s="7"/>
      <c r="P209" s="7"/>
      <c r="R209" s="126"/>
      <c r="T209" s="149"/>
    </row>
    <row r="210" spans="1:20" ht="12" customHeight="1" x14ac:dyDescent="0.2">
      <c r="A210" s="7"/>
      <c r="B210" s="20"/>
      <c r="E210" s="248">
        <v>43011</v>
      </c>
      <c r="F210" s="248">
        <v>43017</v>
      </c>
      <c r="G210" s="246">
        <v>63000065</v>
      </c>
      <c r="H210" s="245" t="s">
        <v>695</v>
      </c>
      <c r="I210" s="254">
        <v>247741</v>
      </c>
      <c r="J210" s="150"/>
      <c r="K210" s="150"/>
      <c r="L210" s="150"/>
      <c r="M210" s="150"/>
      <c r="O210" s="7"/>
      <c r="P210" s="7"/>
      <c r="R210" s="126"/>
      <c r="T210" s="149"/>
    </row>
    <row r="211" spans="1:20" ht="24" customHeight="1" x14ac:dyDescent="0.2">
      <c r="A211" s="7"/>
      <c r="B211" s="20"/>
      <c r="E211" s="248">
        <v>43011</v>
      </c>
      <c r="F211" s="248">
        <v>43017</v>
      </c>
      <c r="G211" s="246">
        <v>63000067</v>
      </c>
      <c r="H211" s="245" t="s">
        <v>689</v>
      </c>
      <c r="I211" s="254">
        <v>18710</v>
      </c>
      <c r="J211" s="150"/>
      <c r="K211" s="150"/>
      <c r="L211" s="150"/>
      <c r="M211" s="150"/>
      <c r="O211" s="7"/>
      <c r="P211" s="7"/>
      <c r="R211" s="126"/>
      <c r="T211" s="149"/>
    </row>
    <row r="212" spans="1:20" ht="24" customHeight="1" x14ac:dyDescent="0.2">
      <c r="A212" s="7"/>
      <c r="B212" s="20"/>
      <c r="E212" s="248">
        <v>43011</v>
      </c>
      <c r="F212" s="248">
        <v>43017</v>
      </c>
      <c r="G212" s="246">
        <v>63000068</v>
      </c>
      <c r="H212" s="245" t="s">
        <v>689</v>
      </c>
      <c r="I212" s="254">
        <v>4941</v>
      </c>
      <c r="J212" s="150"/>
      <c r="K212" s="150"/>
      <c r="L212" s="150"/>
      <c r="M212" s="150"/>
      <c r="O212" s="7"/>
      <c r="P212" s="7"/>
      <c r="R212" s="126"/>
      <c r="T212" s="149"/>
    </row>
    <row r="213" spans="1:20" ht="24" customHeight="1" x14ac:dyDescent="0.2">
      <c r="A213" s="7"/>
      <c r="B213" s="20"/>
      <c r="E213" s="248">
        <v>43011</v>
      </c>
      <c r="F213" s="248">
        <v>43017</v>
      </c>
      <c r="G213" s="246">
        <v>63000069</v>
      </c>
      <c r="H213" s="245" t="s">
        <v>689</v>
      </c>
      <c r="I213" s="254">
        <v>8036</v>
      </c>
      <c r="J213" s="150"/>
      <c r="K213" s="150"/>
      <c r="L213" s="150"/>
      <c r="M213" s="150"/>
      <c r="O213" s="7"/>
      <c r="P213" s="7"/>
      <c r="R213" s="126"/>
      <c r="T213" s="149"/>
    </row>
    <row r="214" spans="1:20" ht="12" customHeight="1" x14ac:dyDescent="0.2">
      <c r="A214" s="7"/>
      <c r="B214" s="20"/>
      <c r="E214" s="248">
        <v>43011</v>
      </c>
      <c r="F214" s="248">
        <v>43017</v>
      </c>
      <c r="G214" s="252">
        <v>70</v>
      </c>
      <c r="H214" s="245" t="s">
        <v>693</v>
      </c>
      <c r="I214" s="254">
        <v>96723</v>
      </c>
      <c r="J214" s="150"/>
      <c r="K214" s="150"/>
      <c r="L214" s="150"/>
      <c r="M214" s="150"/>
      <c r="O214" s="7"/>
      <c r="P214" s="7"/>
      <c r="R214" s="126"/>
      <c r="T214" s="149"/>
    </row>
    <row r="215" spans="1:20" ht="24" customHeight="1" x14ac:dyDescent="0.2">
      <c r="A215" s="7"/>
      <c r="B215" s="20"/>
      <c r="E215" s="248">
        <v>43014</v>
      </c>
      <c r="F215" s="248">
        <v>43017</v>
      </c>
      <c r="G215" s="246">
        <v>63000071</v>
      </c>
      <c r="H215" s="245" t="s">
        <v>689</v>
      </c>
      <c r="I215" s="254">
        <v>10668</v>
      </c>
      <c r="J215" s="150"/>
      <c r="K215" s="150"/>
      <c r="L215" s="150"/>
      <c r="M215" s="150"/>
      <c r="O215" s="7"/>
      <c r="P215" s="7"/>
      <c r="R215" s="126"/>
      <c r="T215" s="149"/>
    </row>
    <row r="216" spans="1:20" ht="12" customHeight="1" x14ac:dyDescent="0.2">
      <c r="A216" s="7"/>
      <c r="B216" s="20"/>
      <c r="E216" s="253">
        <v>43049</v>
      </c>
      <c r="F216" s="253">
        <v>43052</v>
      </c>
      <c r="G216" s="246">
        <v>63000073</v>
      </c>
      <c r="H216" s="245" t="s">
        <v>695</v>
      </c>
      <c r="I216" s="254">
        <v>247741</v>
      </c>
      <c r="J216" s="150"/>
      <c r="K216" s="150"/>
      <c r="L216" s="150"/>
      <c r="M216" s="150"/>
      <c r="O216" s="7"/>
      <c r="P216" s="7"/>
      <c r="R216" s="126"/>
      <c r="T216" s="149"/>
    </row>
    <row r="217" spans="1:20" ht="24" x14ac:dyDescent="0.2">
      <c r="A217" s="7"/>
      <c r="B217" s="20"/>
      <c r="E217" s="248">
        <v>43049</v>
      </c>
      <c r="F217" s="248">
        <v>43052</v>
      </c>
      <c r="G217" s="246">
        <v>63000074</v>
      </c>
      <c r="H217" s="245" t="s">
        <v>689</v>
      </c>
      <c r="I217" s="254">
        <v>10668</v>
      </c>
      <c r="J217" s="150"/>
      <c r="K217" s="150"/>
      <c r="L217" s="150"/>
      <c r="M217" s="150"/>
      <c r="O217" s="7"/>
      <c r="P217" s="7"/>
      <c r="R217" s="126"/>
      <c r="T217" s="149"/>
    </row>
    <row r="218" spans="1:20" ht="24" x14ac:dyDescent="0.2">
      <c r="A218" s="7"/>
      <c r="B218" s="20"/>
      <c r="E218" s="248">
        <v>43049</v>
      </c>
      <c r="F218" s="248">
        <v>43052</v>
      </c>
      <c r="G218" s="246">
        <v>63000075</v>
      </c>
      <c r="H218" s="245" t="s">
        <v>689</v>
      </c>
      <c r="I218" s="254">
        <v>18710</v>
      </c>
      <c r="J218" s="150"/>
      <c r="K218" s="150"/>
      <c r="L218" s="150"/>
      <c r="M218" s="150"/>
      <c r="O218" s="7"/>
      <c r="P218" s="7"/>
      <c r="R218" s="126"/>
      <c r="T218" s="149"/>
    </row>
    <row r="219" spans="1:20" ht="24" x14ac:dyDescent="0.2">
      <c r="A219" s="7"/>
      <c r="B219" s="20"/>
      <c r="E219" s="248">
        <v>43049</v>
      </c>
      <c r="F219" s="248">
        <v>43052</v>
      </c>
      <c r="G219" s="246">
        <v>63000076</v>
      </c>
      <c r="H219" s="245" t="s">
        <v>689</v>
      </c>
      <c r="I219" s="254">
        <v>4941</v>
      </c>
      <c r="J219" s="150"/>
      <c r="K219" s="150"/>
      <c r="L219" s="150"/>
      <c r="M219" s="150"/>
      <c r="O219" s="7"/>
      <c r="P219" s="7"/>
      <c r="R219" s="126"/>
      <c r="T219" s="149"/>
    </row>
    <row r="220" spans="1:20" ht="24" x14ac:dyDescent="0.2">
      <c r="A220" s="7"/>
      <c r="B220" s="20"/>
      <c r="E220" s="248">
        <v>43049</v>
      </c>
      <c r="F220" s="248">
        <v>43052</v>
      </c>
      <c r="G220" s="246">
        <v>63000077</v>
      </c>
      <c r="H220" s="245" t="s">
        <v>689</v>
      </c>
      <c r="I220" s="254">
        <v>8036</v>
      </c>
      <c r="J220" s="150"/>
      <c r="K220" s="150"/>
      <c r="L220" s="150"/>
      <c r="M220" s="150"/>
      <c r="O220" s="7"/>
      <c r="P220" s="7"/>
      <c r="R220" s="126"/>
      <c r="T220" s="149"/>
    </row>
    <row r="221" spans="1:20" ht="12" customHeight="1" x14ac:dyDescent="0.2">
      <c r="A221" s="7"/>
      <c r="B221" s="20"/>
      <c r="E221" s="248">
        <v>43049</v>
      </c>
      <c r="F221" s="248">
        <v>43052</v>
      </c>
      <c r="G221" s="252">
        <v>78</v>
      </c>
      <c r="H221" s="245" t="s">
        <v>693</v>
      </c>
      <c r="I221" s="254">
        <v>96723</v>
      </c>
      <c r="J221" s="150"/>
      <c r="K221" s="150"/>
      <c r="L221" s="150"/>
      <c r="M221" s="150"/>
      <c r="O221" s="7"/>
      <c r="P221" s="7"/>
      <c r="R221" s="126"/>
      <c r="T221" s="149"/>
    </row>
    <row r="222" spans="1:20" ht="12" customHeight="1" x14ac:dyDescent="0.2">
      <c r="A222" s="7"/>
      <c r="B222" s="20"/>
      <c r="E222" s="282"/>
      <c r="F222" s="282"/>
      <c r="G222" s="292"/>
      <c r="H222" s="284"/>
      <c r="I222" s="256">
        <f>SUM(I187:I221)</f>
        <v>2059368</v>
      </c>
      <c r="J222" s="150"/>
      <c r="K222" s="150"/>
      <c r="L222" s="150"/>
      <c r="M222" s="150"/>
      <c r="O222" s="7"/>
      <c r="P222" s="7"/>
      <c r="R222" s="126"/>
      <c r="T222" s="149"/>
    </row>
    <row r="223" spans="1:20" ht="12" customHeight="1" x14ac:dyDescent="0.2">
      <c r="A223" s="7"/>
      <c r="B223" s="20"/>
      <c r="E223" s="293" t="s">
        <v>701</v>
      </c>
      <c r="F223" s="293"/>
      <c r="G223" s="293"/>
      <c r="H223" s="293"/>
      <c r="I223" s="293"/>
      <c r="J223" s="150"/>
      <c r="K223" s="150"/>
      <c r="L223" s="150"/>
      <c r="M223" s="150"/>
      <c r="O223" s="7"/>
      <c r="P223" s="7"/>
      <c r="R223" s="126"/>
      <c r="T223" s="149"/>
    </row>
    <row r="224" spans="1:20" ht="12" customHeight="1" x14ac:dyDescent="0.2">
      <c r="A224" s="7"/>
      <c r="B224" s="20"/>
      <c r="E224" s="279" t="s">
        <v>625</v>
      </c>
      <c r="F224" s="279" t="s">
        <v>626</v>
      </c>
      <c r="G224" s="280" t="s">
        <v>627</v>
      </c>
      <c r="H224" s="279" t="s">
        <v>628</v>
      </c>
      <c r="I224" s="281" t="s">
        <v>629</v>
      </c>
      <c r="J224" s="150"/>
      <c r="K224" s="150"/>
      <c r="L224" s="150"/>
      <c r="M224" s="150"/>
      <c r="O224" s="7"/>
      <c r="P224" s="7"/>
      <c r="R224" s="126"/>
      <c r="T224" s="149"/>
    </row>
    <row r="225" spans="1:20" ht="12" customHeight="1" x14ac:dyDescent="0.2">
      <c r="A225" s="7"/>
      <c r="B225" s="20"/>
      <c r="E225" s="286">
        <v>44173</v>
      </c>
      <c r="F225" s="286">
        <v>44173</v>
      </c>
      <c r="G225" s="291">
        <v>49</v>
      </c>
      <c r="H225" s="279" t="s">
        <v>696</v>
      </c>
      <c r="I225" s="287">
        <v>550766.5</v>
      </c>
      <c r="J225" s="150"/>
      <c r="K225" s="150"/>
      <c r="L225" s="150"/>
      <c r="M225" s="150"/>
      <c r="O225" s="7"/>
      <c r="P225" s="7"/>
      <c r="R225" s="126"/>
      <c r="T225" s="149"/>
    </row>
    <row r="226" spans="1:20" ht="12" customHeight="1" x14ac:dyDescent="0.2">
      <c r="A226" s="7"/>
      <c r="B226" s="20"/>
      <c r="E226" s="248">
        <v>44173</v>
      </c>
      <c r="F226" s="248">
        <v>44173</v>
      </c>
      <c r="G226" s="252">
        <v>50</v>
      </c>
      <c r="H226" s="245" t="s">
        <v>696</v>
      </c>
      <c r="I226" s="254">
        <v>550766.5</v>
      </c>
      <c r="J226" s="150"/>
      <c r="K226" s="150"/>
      <c r="L226" s="150"/>
      <c r="M226" s="150"/>
      <c r="O226" s="7"/>
      <c r="P226" s="7"/>
      <c r="R226" s="126"/>
      <c r="T226" s="149"/>
    </row>
    <row r="227" spans="1:20" ht="12" customHeight="1" x14ac:dyDescent="0.2">
      <c r="A227" s="7"/>
      <c r="B227" s="20"/>
      <c r="E227" s="248">
        <v>44173</v>
      </c>
      <c r="F227" s="248">
        <v>44173</v>
      </c>
      <c r="G227" s="252">
        <v>51</v>
      </c>
      <c r="H227" s="245" t="s">
        <v>696</v>
      </c>
      <c r="I227" s="254">
        <v>550771</v>
      </c>
      <c r="J227" s="150"/>
      <c r="K227" s="150"/>
      <c r="L227" s="150"/>
      <c r="M227" s="150"/>
      <c r="O227" s="7"/>
      <c r="P227" s="7"/>
      <c r="R227" s="126"/>
      <c r="T227" s="149"/>
    </row>
    <row r="228" spans="1:20" ht="12" customHeight="1" x14ac:dyDescent="0.2">
      <c r="A228" s="7"/>
      <c r="B228" s="20"/>
      <c r="E228" s="248">
        <v>44173</v>
      </c>
      <c r="F228" s="248">
        <v>44173</v>
      </c>
      <c r="G228" s="252">
        <v>52</v>
      </c>
      <c r="H228" s="245" t="s">
        <v>696</v>
      </c>
      <c r="I228" s="254">
        <v>550771</v>
      </c>
      <c r="J228" s="150"/>
      <c r="K228" s="150"/>
      <c r="L228" s="150"/>
      <c r="M228" s="150"/>
      <c r="O228" s="7"/>
      <c r="P228" s="7"/>
      <c r="R228" s="126"/>
      <c r="T228" s="149"/>
    </row>
    <row r="229" spans="1:20" ht="12" customHeight="1" x14ac:dyDescent="0.2">
      <c r="A229" s="7"/>
      <c r="B229" s="20"/>
      <c r="E229" s="248">
        <v>44173</v>
      </c>
      <c r="F229" s="248">
        <v>44173</v>
      </c>
      <c r="G229" s="252">
        <v>53</v>
      </c>
      <c r="H229" s="245" t="s">
        <v>696</v>
      </c>
      <c r="I229" s="254">
        <v>524661</v>
      </c>
      <c r="J229" s="150"/>
      <c r="K229" s="150"/>
      <c r="L229" s="150"/>
      <c r="M229" s="150"/>
      <c r="O229" s="7"/>
      <c r="P229" s="7"/>
      <c r="R229" s="126"/>
      <c r="T229" s="149"/>
    </row>
    <row r="230" spans="1:20" ht="12" customHeight="1" x14ac:dyDescent="0.2">
      <c r="A230" s="7"/>
      <c r="B230" s="20"/>
      <c r="E230" s="248">
        <v>44173</v>
      </c>
      <c r="F230" s="248">
        <v>44173</v>
      </c>
      <c r="G230" s="252">
        <v>54</v>
      </c>
      <c r="H230" s="245" t="s">
        <v>696</v>
      </c>
      <c r="I230" s="254">
        <v>524661</v>
      </c>
      <c r="J230" s="150"/>
      <c r="K230" s="150"/>
      <c r="L230" s="150"/>
      <c r="M230" s="150"/>
      <c r="O230" s="7"/>
      <c r="P230" s="7"/>
      <c r="R230" s="126"/>
      <c r="T230" s="149"/>
    </row>
    <row r="231" spans="1:20" ht="12" customHeight="1" x14ac:dyDescent="0.2">
      <c r="A231" s="7"/>
      <c r="B231" s="20"/>
      <c r="E231" s="244"/>
      <c r="F231" s="244"/>
      <c r="G231" s="244"/>
      <c r="H231" s="264"/>
      <c r="I231" s="256">
        <f>SUM(I225:I230)</f>
        <v>3252397</v>
      </c>
      <c r="J231" s="150"/>
      <c r="K231" s="150"/>
      <c r="L231" s="150"/>
      <c r="M231" s="150"/>
      <c r="O231" s="7"/>
      <c r="P231" s="7"/>
      <c r="R231" s="126"/>
      <c r="T231" s="149"/>
    </row>
    <row r="232" spans="1:20" ht="12" customHeight="1" x14ac:dyDescent="0.2">
      <c r="A232" s="7"/>
      <c r="B232" s="20"/>
      <c r="C232" s="243"/>
      <c r="D232" s="243"/>
      <c r="E232" s="243"/>
      <c r="F232" s="243"/>
      <c r="G232" s="243"/>
      <c r="H232" s="265"/>
      <c r="I232" s="243"/>
      <c r="J232" s="150"/>
      <c r="K232" s="150"/>
      <c r="L232" s="150"/>
      <c r="M232" s="150"/>
      <c r="O232" s="7"/>
      <c r="P232" s="7"/>
      <c r="R232" s="126"/>
      <c r="T232" s="149"/>
    </row>
    <row r="233" spans="1:20" ht="12" customHeight="1" x14ac:dyDescent="0.2">
      <c r="A233" s="7"/>
      <c r="B233" s="20"/>
      <c r="C233" s="7"/>
      <c r="D233" s="7"/>
      <c r="E233" s="7"/>
      <c r="F233" s="150"/>
      <c r="G233" s="150"/>
      <c r="H233" s="266"/>
      <c r="I233" s="150"/>
      <c r="J233" s="150"/>
      <c r="K233" s="151"/>
      <c r="L233" s="151"/>
      <c r="M233" s="150"/>
      <c r="O233" s="7"/>
      <c r="P233" s="7"/>
      <c r="T233" s="149"/>
    </row>
    <row r="234" spans="1:20" ht="12" customHeight="1" x14ac:dyDescent="0.2">
      <c r="A234" s="7"/>
      <c r="B234" s="20"/>
      <c r="C234" s="7"/>
      <c r="D234" s="7"/>
      <c r="E234" s="7"/>
      <c r="F234" s="150"/>
      <c r="G234" s="150"/>
      <c r="H234" s="266"/>
      <c r="I234" s="150"/>
      <c r="J234" s="150"/>
      <c r="K234" s="151"/>
      <c r="L234" s="151"/>
      <c r="M234" s="150"/>
      <c r="O234" s="7"/>
      <c r="P234" s="7"/>
      <c r="T234" s="149"/>
    </row>
    <row r="235" spans="1:20" ht="12" customHeight="1" x14ac:dyDescent="0.2">
      <c r="A235" s="7"/>
      <c r="B235" s="20"/>
      <c r="C235" s="31" t="s">
        <v>183</v>
      </c>
      <c r="D235" s="30"/>
      <c r="E235" s="30"/>
      <c r="F235" s="30"/>
      <c r="G235" s="30"/>
      <c r="H235" s="239"/>
      <c r="I235" s="30"/>
      <c r="J235" s="30"/>
      <c r="K235" s="30"/>
      <c r="L235" s="30"/>
      <c r="M235" s="30"/>
      <c r="N235" s="30"/>
      <c r="O235" s="30"/>
      <c r="P235" s="30"/>
    </row>
    <row r="236" spans="1:20" ht="12" customHeight="1" x14ac:dyDescent="0.2">
      <c r="A236" s="7"/>
      <c r="B236" s="20"/>
      <c r="C236" s="31"/>
      <c r="D236" s="30"/>
      <c r="E236" s="30"/>
      <c r="F236" s="30"/>
      <c r="G236" s="30"/>
      <c r="H236" s="239"/>
      <c r="I236" s="30"/>
      <c r="J236" s="30"/>
      <c r="K236" s="30"/>
      <c r="L236" s="30"/>
      <c r="M236" s="30"/>
      <c r="N236" s="30"/>
      <c r="O236" s="30"/>
      <c r="P236" s="30"/>
    </row>
    <row r="237" spans="1:20" ht="12" customHeight="1" x14ac:dyDescent="0.2">
      <c r="A237" s="7"/>
      <c r="B237" s="20"/>
      <c r="C237" s="181" t="s">
        <v>547</v>
      </c>
      <c r="D237" s="181"/>
      <c r="E237" s="181"/>
      <c r="F237" s="181"/>
      <c r="G237" s="181"/>
      <c r="H237" s="267"/>
      <c r="I237" s="181"/>
      <c r="J237" s="181"/>
      <c r="K237" s="181"/>
      <c r="L237" s="181"/>
      <c r="M237" s="181"/>
      <c r="N237" s="181"/>
      <c r="O237" s="181"/>
      <c r="P237" s="30"/>
    </row>
    <row r="238" spans="1:20" ht="13.5" customHeight="1" x14ac:dyDescent="0.2">
      <c r="A238" s="7"/>
      <c r="B238" s="20"/>
      <c r="C238" s="30"/>
      <c r="D238" s="30"/>
      <c r="E238" s="30"/>
      <c r="F238" s="30"/>
      <c r="G238" s="30"/>
      <c r="H238" s="239"/>
      <c r="I238" s="30"/>
      <c r="J238" s="30"/>
      <c r="K238" s="30"/>
      <c r="L238" s="30"/>
      <c r="M238" s="30"/>
      <c r="N238" s="30"/>
      <c r="O238" s="30"/>
      <c r="P238" s="30"/>
    </row>
    <row r="239" spans="1:20" ht="12" customHeight="1" x14ac:dyDescent="0.2">
      <c r="A239" s="7"/>
      <c r="B239" s="20"/>
      <c r="C239" s="35" t="s">
        <v>185</v>
      </c>
      <c r="D239" s="30"/>
      <c r="E239" s="30"/>
      <c r="F239" s="30"/>
      <c r="G239" s="30"/>
      <c r="H239" s="239"/>
      <c r="I239" s="30"/>
      <c r="J239" s="30"/>
      <c r="K239" s="30"/>
      <c r="L239" s="30"/>
      <c r="M239" s="30"/>
      <c r="N239" s="30"/>
      <c r="O239" s="30"/>
      <c r="P239" s="30"/>
    </row>
    <row r="240" spans="1:20" ht="12" customHeight="1" x14ac:dyDescent="0.2">
      <c r="A240" s="7"/>
      <c r="B240" s="20"/>
      <c r="C240" s="35"/>
      <c r="D240" s="30"/>
      <c r="E240" s="30"/>
      <c r="F240" s="30"/>
      <c r="G240" s="30"/>
      <c r="H240" s="239"/>
      <c r="I240" s="30"/>
      <c r="J240" s="30"/>
      <c r="K240" s="30"/>
      <c r="L240" s="30"/>
      <c r="M240" s="30"/>
      <c r="N240" s="30"/>
      <c r="O240" s="30"/>
      <c r="P240" s="30"/>
    </row>
    <row r="241" spans="1:16" ht="12" customHeight="1" x14ac:dyDescent="0.2">
      <c r="A241" s="7"/>
      <c r="B241" s="20"/>
      <c r="C241" s="35"/>
      <c r="D241" s="30"/>
      <c r="E241" s="30"/>
      <c r="F241" s="30"/>
      <c r="G241" s="30"/>
      <c r="H241" s="239"/>
      <c r="I241" s="30"/>
      <c r="J241" s="30"/>
      <c r="K241" s="30"/>
      <c r="L241" s="30"/>
      <c r="M241" s="30"/>
      <c r="N241" s="30"/>
      <c r="O241" s="30"/>
      <c r="P241" s="30"/>
    </row>
    <row r="242" spans="1:16" ht="12" customHeight="1" x14ac:dyDescent="0.2">
      <c r="A242" s="7"/>
      <c r="B242" s="20"/>
      <c r="C242" s="328" t="s">
        <v>173</v>
      </c>
      <c r="D242" s="329"/>
      <c r="E242" s="329"/>
      <c r="F242" s="329"/>
      <c r="G242" s="329"/>
      <c r="H242" s="329"/>
      <c r="I242" s="329"/>
      <c r="J242" s="330">
        <v>2020</v>
      </c>
      <c r="K242" s="331"/>
      <c r="L242" s="332"/>
      <c r="M242" s="30"/>
      <c r="N242" s="30"/>
      <c r="O242" s="30"/>
      <c r="P242" s="30"/>
    </row>
    <row r="243" spans="1:16" ht="11.25" customHeight="1" x14ac:dyDescent="0.2">
      <c r="A243" s="7"/>
      <c r="B243" s="20"/>
      <c r="C243" s="229" t="s">
        <v>600</v>
      </c>
      <c r="D243" s="230"/>
      <c r="E243" s="230"/>
      <c r="F243" s="230"/>
      <c r="G243" s="230"/>
      <c r="H243" s="268"/>
      <c r="I243" s="230"/>
      <c r="J243" s="397">
        <v>483000</v>
      </c>
      <c r="K243" s="398"/>
      <c r="L243" s="399"/>
      <c r="M243" s="30"/>
      <c r="N243" s="30"/>
      <c r="O243" s="30"/>
      <c r="P243" s="30"/>
    </row>
    <row r="244" spans="1:16" ht="11.25" customHeight="1" x14ac:dyDescent="0.2">
      <c r="A244" s="7"/>
      <c r="B244" s="20"/>
      <c r="C244" s="229" t="s">
        <v>601</v>
      </c>
      <c r="D244" s="230"/>
      <c r="E244" s="230"/>
      <c r="F244" s="230"/>
      <c r="G244" s="230"/>
      <c r="H244" s="268"/>
      <c r="I244" s="230"/>
      <c r="J244" s="317">
        <v>225400</v>
      </c>
      <c r="K244" s="318"/>
      <c r="L244" s="319"/>
      <c r="M244" s="30"/>
      <c r="N244" s="30"/>
      <c r="O244" s="30"/>
      <c r="P244" s="30"/>
    </row>
    <row r="245" spans="1:16" ht="11.25" customHeight="1" x14ac:dyDescent="0.2">
      <c r="A245" s="7"/>
      <c r="B245" s="20"/>
      <c r="C245" s="229" t="s">
        <v>602</v>
      </c>
      <c r="D245" s="230"/>
      <c r="E245" s="230"/>
      <c r="F245" s="230"/>
      <c r="G245" s="230"/>
      <c r="H245" s="268"/>
      <c r="I245" s="230"/>
      <c r="J245" s="317">
        <v>2612225</v>
      </c>
      <c r="K245" s="318"/>
      <c r="L245" s="319"/>
      <c r="M245" s="30"/>
      <c r="N245" s="30"/>
      <c r="O245" s="30"/>
      <c r="P245" s="30"/>
    </row>
    <row r="246" spans="1:16" ht="11.25" customHeight="1" x14ac:dyDescent="0.2">
      <c r="A246" s="7"/>
      <c r="B246" s="20"/>
      <c r="C246" s="229" t="s">
        <v>603</v>
      </c>
      <c r="D246" s="230"/>
      <c r="E246" s="230"/>
      <c r="F246" s="230"/>
      <c r="G246" s="230"/>
      <c r="H246" s="268"/>
      <c r="I246" s="230"/>
      <c r="J246" s="317">
        <v>3497650</v>
      </c>
      <c r="K246" s="318"/>
      <c r="L246" s="319"/>
      <c r="M246" s="30"/>
      <c r="N246" s="30"/>
      <c r="O246" s="30"/>
      <c r="P246" s="30"/>
    </row>
    <row r="247" spans="1:16" ht="11.25" customHeight="1" x14ac:dyDescent="0.2">
      <c r="A247" s="7"/>
      <c r="B247" s="20"/>
      <c r="C247" s="229" t="s">
        <v>604</v>
      </c>
      <c r="D247" s="230"/>
      <c r="E247" s="230"/>
      <c r="F247" s="230"/>
      <c r="G247" s="230"/>
      <c r="H247" s="268"/>
      <c r="I247" s="230"/>
      <c r="J247" s="317">
        <v>3195000</v>
      </c>
      <c r="K247" s="318"/>
      <c r="L247" s="319"/>
      <c r="M247" s="30"/>
      <c r="N247" s="30"/>
      <c r="O247" s="30"/>
      <c r="P247" s="30"/>
    </row>
    <row r="248" spans="1:16" ht="12" customHeight="1" x14ac:dyDescent="0.2">
      <c r="A248" s="7"/>
      <c r="B248" s="20"/>
      <c r="C248" s="229" t="s">
        <v>605</v>
      </c>
      <c r="D248" s="230"/>
      <c r="E248" s="230"/>
      <c r="F248" s="230"/>
      <c r="G248" s="230"/>
      <c r="H248" s="268"/>
      <c r="I248" s="230"/>
      <c r="J248" s="317">
        <v>811000</v>
      </c>
      <c r="K248" s="318"/>
      <c r="L248" s="319"/>
      <c r="M248" s="30"/>
      <c r="N248" s="30"/>
      <c r="O248" s="30"/>
      <c r="P248" s="30"/>
    </row>
    <row r="249" spans="1:16" ht="12" customHeight="1" x14ac:dyDescent="0.2">
      <c r="A249" s="7"/>
      <c r="B249" s="20"/>
      <c r="C249" s="229" t="s">
        <v>606</v>
      </c>
      <c r="D249" s="230"/>
      <c r="E249" s="230"/>
      <c r="F249" s="230"/>
      <c r="G249" s="230"/>
      <c r="H249" s="268"/>
      <c r="I249" s="230"/>
      <c r="J249" s="317">
        <v>4086000</v>
      </c>
      <c r="K249" s="318"/>
      <c r="L249" s="319"/>
      <c r="M249" s="30"/>
      <c r="N249" s="30"/>
      <c r="O249" s="30"/>
      <c r="P249" s="30"/>
    </row>
    <row r="250" spans="1:16" ht="12" customHeight="1" x14ac:dyDescent="0.2">
      <c r="A250" s="7"/>
      <c r="B250" s="20"/>
      <c r="C250" s="229" t="s">
        <v>607</v>
      </c>
      <c r="D250" s="230"/>
      <c r="E250" s="230"/>
      <c r="F250" s="230"/>
      <c r="G250" s="230"/>
      <c r="H250" s="268"/>
      <c r="I250" s="230"/>
      <c r="J250" s="317">
        <v>342000</v>
      </c>
      <c r="K250" s="318"/>
      <c r="L250" s="319"/>
      <c r="M250" s="30"/>
      <c r="N250" s="30"/>
      <c r="O250" s="30"/>
      <c r="P250" s="30"/>
    </row>
    <row r="251" spans="1:16" ht="11.25" customHeight="1" x14ac:dyDescent="0.2">
      <c r="A251" s="7"/>
      <c r="B251" s="20"/>
      <c r="C251" s="314" t="s">
        <v>608</v>
      </c>
      <c r="D251" s="315"/>
      <c r="E251" s="315"/>
      <c r="F251" s="315"/>
      <c r="G251" s="315"/>
      <c r="H251" s="315"/>
      <c r="I251" s="316"/>
      <c r="J251" s="317">
        <v>1155175</v>
      </c>
      <c r="K251" s="318"/>
      <c r="L251" s="319"/>
      <c r="M251" s="30"/>
      <c r="N251" s="30"/>
      <c r="O251" s="30"/>
      <c r="P251" s="30"/>
    </row>
    <row r="252" spans="1:16" ht="11.25" customHeight="1" x14ac:dyDescent="0.2">
      <c r="A252" s="7"/>
      <c r="B252" s="20"/>
      <c r="C252" s="314" t="s">
        <v>609</v>
      </c>
      <c r="D252" s="315"/>
      <c r="E252" s="315"/>
      <c r="F252" s="315"/>
      <c r="G252" s="315"/>
      <c r="H252" s="315"/>
      <c r="I252" s="316"/>
      <c r="J252" s="317">
        <v>2344500</v>
      </c>
      <c r="K252" s="318"/>
      <c r="L252" s="319"/>
      <c r="M252" s="30"/>
      <c r="N252" s="30"/>
      <c r="O252" s="30"/>
      <c r="P252" s="30"/>
    </row>
    <row r="253" spans="1:16" ht="11.25" customHeight="1" x14ac:dyDescent="0.2">
      <c r="A253" s="7"/>
      <c r="B253" s="20"/>
      <c r="C253" s="314" t="s">
        <v>610</v>
      </c>
      <c r="D253" s="315"/>
      <c r="E253" s="315"/>
      <c r="F253" s="315"/>
      <c r="G253" s="315"/>
      <c r="H253" s="315"/>
      <c r="I253" s="316"/>
      <c r="J253" s="317">
        <v>1705500</v>
      </c>
      <c r="K253" s="318"/>
      <c r="L253" s="319"/>
      <c r="M253" s="30"/>
      <c r="N253" s="30"/>
      <c r="O253" s="30"/>
      <c r="P253" s="30"/>
    </row>
    <row r="254" spans="1:16" ht="11.25" customHeight="1" x14ac:dyDescent="0.2">
      <c r="A254" s="7"/>
      <c r="B254" s="20"/>
      <c r="C254" s="320" t="s">
        <v>611</v>
      </c>
      <c r="D254" s="321"/>
      <c r="E254" s="321"/>
      <c r="F254" s="321"/>
      <c r="G254" s="321"/>
      <c r="H254" s="321"/>
      <c r="I254" s="322"/>
      <c r="J254" s="317">
        <v>2836200.21</v>
      </c>
      <c r="K254" s="318"/>
      <c r="L254" s="319"/>
      <c r="M254" s="30"/>
      <c r="N254" s="30"/>
      <c r="O254" s="30"/>
      <c r="P254" s="30"/>
    </row>
    <row r="255" spans="1:16" ht="11.25" customHeight="1" x14ac:dyDescent="0.2">
      <c r="A255" s="7"/>
      <c r="B255" s="20"/>
      <c r="C255" s="320" t="s">
        <v>612</v>
      </c>
      <c r="D255" s="321"/>
      <c r="E255" s="321"/>
      <c r="F255" s="321"/>
      <c r="G255" s="321"/>
      <c r="H255" s="321"/>
      <c r="I255" s="322"/>
      <c r="J255" s="317">
        <v>1179325</v>
      </c>
      <c r="K255" s="318"/>
      <c r="L255" s="319"/>
      <c r="M255" s="30"/>
      <c r="N255" s="30"/>
      <c r="O255" s="30"/>
      <c r="P255" s="30"/>
    </row>
    <row r="256" spans="1:16" ht="11.25" customHeight="1" x14ac:dyDescent="0.2">
      <c r="A256" s="7"/>
      <c r="B256" s="20"/>
      <c r="C256" s="320" t="s">
        <v>613</v>
      </c>
      <c r="D256" s="321"/>
      <c r="E256" s="321"/>
      <c r="F256" s="321"/>
      <c r="G256" s="321"/>
      <c r="H256" s="321"/>
      <c r="I256" s="322"/>
      <c r="J256" s="317">
        <v>45000</v>
      </c>
      <c r="K256" s="318"/>
      <c r="L256" s="319"/>
      <c r="M256" s="30"/>
      <c r="N256" s="30"/>
      <c r="O256" s="30"/>
      <c r="P256" s="30"/>
    </row>
    <row r="257" spans="1:19" ht="12" customHeight="1" x14ac:dyDescent="0.2">
      <c r="A257" s="7"/>
      <c r="B257" s="20"/>
      <c r="C257" s="320" t="s">
        <v>614</v>
      </c>
      <c r="D257" s="321"/>
      <c r="E257" s="321"/>
      <c r="F257" s="321"/>
      <c r="G257" s="321"/>
      <c r="H257" s="321"/>
      <c r="I257" s="322"/>
      <c r="J257" s="317">
        <v>1467000</v>
      </c>
      <c r="K257" s="318"/>
      <c r="L257" s="319"/>
      <c r="M257" s="30"/>
      <c r="N257" s="181"/>
      <c r="O257" s="30"/>
      <c r="P257" s="30"/>
    </row>
    <row r="258" spans="1:19" ht="12" customHeight="1" x14ac:dyDescent="0.2">
      <c r="A258" s="7"/>
      <c r="B258" s="20"/>
      <c r="C258" s="320" t="s">
        <v>615</v>
      </c>
      <c r="D258" s="321"/>
      <c r="E258" s="321"/>
      <c r="F258" s="321"/>
      <c r="G258" s="321"/>
      <c r="H258" s="321"/>
      <c r="I258" s="322"/>
      <c r="J258" s="317">
        <v>192600</v>
      </c>
      <c r="K258" s="318"/>
      <c r="L258" s="319"/>
      <c r="M258" s="30"/>
      <c r="N258" s="30"/>
      <c r="O258" s="30"/>
      <c r="P258" s="30"/>
    </row>
    <row r="259" spans="1:19" ht="12" customHeight="1" x14ac:dyDescent="0.2">
      <c r="A259" s="7"/>
      <c r="B259" s="20"/>
      <c r="C259" s="320" t="s">
        <v>468</v>
      </c>
      <c r="D259" s="321"/>
      <c r="E259" s="321"/>
      <c r="F259" s="321"/>
      <c r="G259" s="321"/>
      <c r="H259" s="321"/>
      <c r="I259" s="322"/>
      <c r="J259" s="317">
        <v>26100</v>
      </c>
      <c r="K259" s="318"/>
      <c r="L259" s="319"/>
      <c r="M259" s="30"/>
      <c r="N259" s="30"/>
      <c r="O259" s="30"/>
      <c r="P259" s="30"/>
    </row>
    <row r="260" spans="1:19" ht="12" customHeight="1" x14ac:dyDescent="0.2">
      <c r="A260" s="7"/>
      <c r="B260" s="20"/>
      <c r="C260" s="232" t="s">
        <v>616</v>
      </c>
      <c r="D260" s="230"/>
      <c r="E260" s="230"/>
      <c r="F260" s="230"/>
      <c r="G260" s="230"/>
      <c r="H260" s="268"/>
      <c r="I260" s="231"/>
      <c r="J260" s="317">
        <v>563500</v>
      </c>
      <c r="K260" s="318"/>
      <c r="L260" s="319"/>
      <c r="M260" s="30"/>
      <c r="N260" s="30"/>
      <c r="O260" s="30"/>
      <c r="P260" s="30"/>
    </row>
    <row r="261" spans="1:19" ht="12" customHeight="1" x14ac:dyDescent="0.2">
      <c r="A261" s="7"/>
      <c r="B261" s="20"/>
      <c r="C261" s="232" t="s">
        <v>617</v>
      </c>
      <c r="D261" s="230"/>
      <c r="E261" s="230"/>
      <c r="F261" s="230"/>
      <c r="G261" s="230"/>
      <c r="H261" s="268"/>
      <c r="I261" s="231"/>
      <c r="J261" s="317">
        <v>76500</v>
      </c>
      <c r="K261" s="318"/>
      <c r="L261" s="319"/>
      <c r="M261" s="30"/>
      <c r="N261" s="30"/>
      <c r="O261" s="30"/>
      <c r="P261" s="30"/>
    </row>
    <row r="262" spans="1:19" ht="12" customHeight="1" x14ac:dyDescent="0.2">
      <c r="A262" s="7"/>
      <c r="B262" s="20"/>
      <c r="C262" s="232" t="s">
        <v>618</v>
      </c>
      <c r="D262" s="230"/>
      <c r="E262" s="230"/>
      <c r="F262" s="230"/>
      <c r="G262" s="230"/>
      <c r="H262" s="268"/>
      <c r="I262" s="231"/>
      <c r="J262" s="317">
        <v>702000</v>
      </c>
      <c r="K262" s="318"/>
      <c r="L262" s="319"/>
      <c r="M262" s="30"/>
      <c r="N262" s="30"/>
      <c r="O262" s="30"/>
      <c r="P262" s="30"/>
    </row>
    <row r="263" spans="1:19" ht="12" customHeight="1" x14ac:dyDescent="0.2">
      <c r="A263" s="7"/>
      <c r="B263" s="20"/>
      <c r="C263" s="232" t="s">
        <v>619</v>
      </c>
      <c r="D263" s="230"/>
      <c r="E263" s="230"/>
      <c r="F263" s="230"/>
      <c r="G263" s="230"/>
      <c r="H263" s="268"/>
      <c r="I263" s="231"/>
      <c r="J263" s="317">
        <v>5820750</v>
      </c>
      <c r="K263" s="318"/>
      <c r="L263" s="319"/>
      <c r="M263" s="30"/>
      <c r="N263" s="30"/>
      <c r="O263" s="30"/>
      <c r="P263" s="30"/>
    </row>
    <row r="264" spans="1:19" ht="12" customHeight="1" x14ac:dyDescent="0.2">
      <c r="A264" s="7"/>
      <c r="B264" s="20"/>
      <c r="C264" s="232" t="s">
        <v>620</v>
      </c>
      <c r="D264" s="230"/>
      <c r="E264" s="230"/>
      <c r="F264" s="230"/>
      <c r="G264" s="230"/>
      <c r="H264" s="268"/>
      <c r="I264" s="231"/>
      <c r="J264" s="317">
        <v>3033000</v>
      </c>
      <c r="K264" s="318"/>
      <c r="L264" s="319"/>
      <c r="M264" s="30"/>
      <c r="N264" s="30"/>
      <c r="O264" s="30"/>
      <c r="P264" s="30"/>
    </row>
    <row r="265" spans="1:19" ht="12" customHeight="1" x14ac:dyDescent="0.2">
      <c r="A265" s="7"/>
      <c r="B265" s="20"/>
      <c r="C265" s="232" t="s">
        <v>621</v>
      </c>
      <c r="D265" s="230"/>
      <c r="E265" s="230"/>
      <c r="F265" s="230"/>
      <c r="G265" s="230"/>
      <c r="H265" s="268"/>
      <c r="I265" s="231"/>
      <c r="J265" s="317">
        <v>10577700</v>
      </c>
      <c r="K265" s="318"/>
      <c r="L265" s="319"/>
      <c r="M265" s="30"/>
      <c r="N265" s="30"/>
      <c r="O265" s="30"/>
      <c r="P265" s="30"/>
    </row>
    <row r="266" spans="1:19" ht="12" customHeight="1" x14ac:dyDescent="0.2">
      <c r="A266" s="7"/>
      <c r="B266" s="20"/>
      <c r="C266" s="299" t="s">
        <v>502</v>
      </c>
      <c r="D266" s="300"/>
      <c r="E266" s="300"/>
      <c r="F266" s="300"/>
      <c r="G266" s="300"/>
      <c r="H266" s="300"/>
      <c r="I266" s="300"/>
      <c r="J266" s="301">
        <f>SUM(J243:L265)</f>
        <v>46977125.210000001</v>
      </c>
      <c r="K266" s="302"/>
      <c r="L266" s="303"/>
      <c r="M266" s="30"/>
      <c r="N266" s="30"/>
      <c r="O266" s="30"/>
      <c r="P266" s="152"/>
    </row>
    <row r="267" spans="1:19" ht="12" customHeight="1" x14ac:dyDescent="0.2">
      <c r="A267" s="7"/>
      <c r="B267" s="20"/>
      <c r="C267" s="113"/>
      <c r="D267" s="113"/>
      <c r="E267" s="113"/>
      <c r="F267" s="113"/>
      <c r="G267" s="113"/>
      <c r="H267" s="262"/>
      <c r="I267" s="113"/>
      <c r="J267" s="158"/>
      <c r="K267" s="158"/>
      <c r="L267" s="158"/>
      <c r="M267" s="30"/>
      <c r="N267" s="30"/>
      <c r="O267" s="30"/>
      <c r="P267" s="152"/>
    </row>
    <row r="268" spans="1:19" x14ac:dyDescent="0.2">
      <c r="A268" s="7"/>
      <c r="B268" s="20"/>
      <c r="C268" s="304" t="s">
        <v>570</v>
      </c>
      <c r="D268" s="304"/>
      <c r="E268" s="304"/>
      <c r="F268" s="304"/>
      <c r="G268" s="304"/>
      <c r="H268" s="304"/>
      <c r="I268" s="304"/>
      <c r="J268" s="304"/>
      <c r="K268" s="304"/>
      <c r="L268" s="304"/>
      <c r="M268" s="304"/>
      <c r="N268" s="304"/>
      <c r="O268" s="304"/>
      <c r="P268" s="304"/>
    </row>
    <row r="269" spans="1:19" x14ac:dyDescent="0.2">
      <c r="A269" s="7"/>
      <c r="B269" s="20"/>
      <c r="C269" s="304"/>
      <c r="D269" s="304"/>
      <c r="E269" s="304"/>
      <c r="F269" s="304"/>
      <c r="G269" s="304"/>
      <c r="H269" s="304"/>
      <c r="I269" s="304"/>
      <c r="J269" s="304"/>
      <c r="K269" s="304"/>
      <c r="L269" s="304"/>
      <c r="M269" s="304"/>
      <c r="N269" s="304"/>
      <c r="O269" s="304"/>
      <c r="P269" s="304"/>
    </row>
    <row r="270" spans="1:19" x14ac:dyDescent="0.2">
      <c r="A270" s="7"/>
      <c r="B270" s="20"/>
      <c r="C270" s="304"/>
      <c r="D270" s="304"/>
      <c r="E270" s="304"/>
      <c r="F270" s="304"/>
      <c r="G270" s="304"/>
      <c r="H270" s="304"/>
      <c r="I270" s="304"/>
      <c r="J270" s="304"/>
      <c r="K270" s="304"/>
      <c r="L270" s="304"/>
      <c r="M270" s="304"/>
      <c r="N270" s="304"/>
      <c r="O270" s="304"/>
      <c r="P270" s="304"/>
    </row>
    <row r="271" spans="1:19" x14ac:dyDescent="0.2">
      <c r="A271" s="7"/>
      <c r="B271" s="20"/>
      <c r="C271" s="139"/>
      <c r="D271" s="139"/>
      <c r="E271" s="139"/>
      <c r="F271" s="139"/>
      <c r="G271" s="139"/>
      <c r="H271" s="233"/>
      <c r="I271" s="139"/>
      <c r="J271" s="139"/>
      <c r="K271" s="139"/>
      <c r="L271" s="139"/>
      <c r="M271" s="139"/>
      <c r="N271" s="139"/>
      <c r="O271" s="139"/>
      <c r="P271" s="139"/>
    </row>
    <row r="272" spans="1:19" s="28" customFormat="1" ht="12" customHeight="1" x14ac:dyDescent="0.2">
      <c r="A272" s="33"/>
      <c r="B272" s="51" t="s">
        <v>83</v>
      </c>
      <c r="C272" s="327" t="s">
        <v>61</v>
      </c>
      <c r="D272" s="327"/>
      <c r="E272" s="327"/>
      <c r="F272" s="327"/>
      <c r="G272" s="327"/>
      <c r="H272" s="327"/>
      <c r="I272" s="327"/>
      <c r="J272" s="327"/>
      <c r="K272" s="327"/>
      <c r="L272" s="327"/>
      <c r="M272" s="327"/>
      <c r="N272" s="327"/>
      <c r="O272" s="327"/>
      <c r="P272" s="327"/>
      <c r="S272" s="8"/>
    </row>
    <row r="273" spans="1:19" s="28" customFormat="1" ht="12" customHeight="1" x14ac:dyDescent="0.2">
      <c r="B273" s="53"/>
      <c r="C273" s="327"/>
      <c r="D273" s="327"/>
      <c r="E273" s="327"/>
      <c r="F273" s="327"/>
      <c r="G273" s="327"/>
      <c r="H273" s="327"/>
      <c r="I273" s="327"/>
      <c r="J273" s="327"/>
      <c r="K273" s="327"/>
      <c r="L273" s="327"/>
      <c r="M273" s="327"/>
      <c r="N273" s="327"/>
      <c r="O273" s="327"/>
      <c r="P273" s="327"/>
      <c r="S273" s="8"/>
    </row>
    <row r="274" spans="1:19" s="28" customFormat="1" ht="12" customHeight="1" x14ac:dyDescent="0.2">
      <c r="B274" s="53"/>
      <c r="C274" s="327"/>
      <c r="D274" s="327"/>
      <c r="E274" s="327"/>
      <c r="F274" s="327"/>
      <c r="G274" s="327"/>
      <c r="H274" s="327"/>
      <c r="I274" s="327"/>
      <c r="J274" s="327"/>
      <c r="K274" s="327"/>
      <c r="L274" s="327"/>
      <c r="M274" s="327"/>
      <c r="N274" s="327"/>
      <c r="O274" s="327"/>
      <c r="P274" s="327"/>
      <c r="S274" s="8"/>
    </row>
    <row r="275" spans="1:19" s="28" customFormat="1" ht="12" customHeight="1" x14ac:dyDescent="0.2">
      <c r="A275" s="33"/>
      <c r="B275" s="54"/>
      <c r="C275" s="327"/>
      <c r="D275" s="327"/>
      <c r="E275" s="327"/>
      <c r="F275" s="327"/>
      <c r="G275" s="327"/>
      <c r="H275" s="327"/>
      <c r="I275" s="327"/>
      <c r="J275" s="327"/>
      <c r="K275" s="327"/>
      <c r="L275" s="327"/>
      <c r="M275" s="327"/>
      <c r="N275" s="327"/>
      <c r="O275" s="327"/>
      <c r="P275" s="327"/>
      <c r="S275" s="8"/>
    </row>
    <row r="276" spans="1:19" s="28" customFormat="1" ht="12" customHeight="1" x14ac:dyDescent="0.2">
      <c r="A276" s="33"/>
      <c r="B276" s="54"/>
      <c r="C276" s="219"/>
      <c r="D276" s="219"/>
      <c r="E276" s="219"/>
      <c r="F276" s="219"/>
      <c r="G276" s="219"/>
      <c r="H276" s="236"/>
      <c r="I276" s="219"/>
      <c r="J276" s="219"/>
      <c r="K276" s="219"/>
      <c r="L276" s="219"/>
      <c r="M276" s="219"/>
      <c r="N276" s="219"/>
      <c r="O276" s="219"/>
      <c r="P276" s="219"/>
      <c r="S276" s="8"/>
    </row>
    <row r="277" spans="1:19" s="28" customFormat="1" ht="12" customHeight="1" x14ac:dyDescent="0.2">
      <c r="A277" s="33"/>
      <c r="B277" s="34"/>
      <c r="C277" s="33"/>
      <c r="D277" s="33"/>
      <c r="E277" s="33"/>
      <c r="F277" s="33"/>
      <c r="G277" s="33"/>
      <c r="H277" s="33"/>
      <c r="I277" s="33"/>
      <c r="J277" s="33"/>
      <c r="K277" s="33"/>
      <c r="L277" s="33"/>
      <c r="M277" s="33"/>
      <c r="N277" s="33"/>
      <c r="O277" s="33"/>
      <c r="P277" s="33"/>
      <c r="S277" s="8"/>
    </row>
    <row r="278" spans="1:19" ht="12" customHeight="1" x14ac:dyDescent="0.2">
      <c r="A278" s="7"/>
      <c r="B278" s="29" t="s">
        <v>171</v>
      </c>
      <c r="C278" s="2" t="s">
        <v>470</v>
      </c>
      <c r="D278" s="7"/>
      <c r="E278" s="7"/>
      <c r="F278" s="7"/>
      <c r="G278" s="7"/>
      <c r="H278" s="7"/>
      <c r="I278" s="7"/>
      <c r="J278" s="7"/>
      <c r="K278" s="7"/>
      <c r="L278" s="7"/>
      <c r="M278" s="7"/>
      <c r="N278" s="7"/>
      <c r="O278" s="7"/>
      <c r="P278" s="7"/>
    </row>
    <row r="279" spans="1:19" ht="12" customHeight="1" x14ac:dyDescent="0.2">
      <c r="A279" s="7"/>
      <c r="B279" s="29"/>
      <c r="C279" s="2"/>
      <c r="D279" s="7"/>
      <c r="E279" s="7"/>
      <c r="F279" s="7"/>
      <c r="G279" s="7"/>
      <c r="H279" s="7"/>
      <c r="I279" s="7"/>
      <c r="J279" s="7"/>
      <c r="K279" s="7"/>
      <c r="L279" s="7"/>
      <c r="M279" s="7"/>
      <c r="N279" s="7"/>
      <c r="O279" s="7"/>
      <c r="P279" s="7"/>
    </row>
    <row r="280" spans="1:19" s="28" customFormat="1" ht="12" customHeight="1" x14ac:dyDescent="0.2">
      <c r="A280" s="39"/>
      <c r="B280" s="61" t="s">
        <v>91</v>
      </c>
      <c r="C280" s="327" t="s">
        <v>62</v>
      </c>
      <c r="D280" s="327"/>
      <c r="E280" s="327"/>
      <c r="F280" s="327"/>
      <c r="G280" s="327"/>
      <c r="H280" s="327"/>
      <c r="I280" s="327"/>
      <c r="J280" s="327"/>
      <c r="K280" s="327"/>
      <c r="L280" s="327"/>
      <c r="M280" s="327"/>
      <c r="N280" s="327"/>
      <c r="O280" s="327"/>
      <c r="P280" s="327"/>
      <c r="S280" s="8"/>
    </row>
    <row r="281" spans="1:19" s="28" customFormat="1" ht="12" customHeight="1" x14ac:dyDescent="0.2">
      <c r="A281" s="39"/>
      <c r="B281" s="62"/>
      <c r="C281" s="327"/>
      <c r="D281" s="327"/>
      <c r="E281" s="327"/>
      <c r="F281" s="327"/>
      <c r="G281" s="327"/>
      <c r="H281" s="327"/>
      <c r="I281" s="327"/>
      <c r="J281" s="327"/>
      <c r="K281" s="327"/>
      <c r="L281" s="327"/>
      <c r="M281" s="327"/>
      <c r="N281" s="327"/>
      <c r="O281" s="327"/>
      <c r="P281" s="327"/>
      <c r="S281" s="8"/>
    </row>
    <row r="282" spans="1:19" s="28" customFormat="1" ht="12" customHeight="1" x14ac:dyDescent="0.2">
      <c r="A282" s="39"/>
      <c r="B282" s="62"/>
      <c r="C282" s="327" t="s">
        <v>63</v>
      </c>
      <c r="D282" s="327"/>
      <c r="E282" s="327"/>
      <c r="F282" s="327"/>
      <c r="G282" s="327"/>
      <c r="H282" s="327"/>
      <c r="I282" s="327"/>
      <c r="J282" s="327"/>
      <c r="K282" s="327"/>
      <c r="L282" s="327"/>
      <c r="M282" s="327"/>
      <c r="N282" s="327"/>
      <c r="O282" s="327"/>
      <c r="P282" s="327"/>
      <c r="S282" s="8"/>
    </row>
    <row r="283" spans="1:19" s="28" customFormat="1" ht="12" customHeight="1" x14ac:dyDescent="0.2">
      <c r="A283" s="46"/>
      <c r="B283" s="63"/>
      <c r="C283" s="327"/>
      <c r="D283" s="327"/>
      <c r="E283" s="327"/>
      <c r="F283" s="327"/>
      <c r="G283" s="327"/>
      <c r="H283" s="327"/>
      <c r="I283" s="327"/>
      <c r="J283" s="327"/>
      <c r="K283" s="327"/>
      <c r="L283" s="327"/>
      <c r="M283" s="327"/>
      <c r="N283" s="327"/>
      <c r="O283" s="327"/>
      <c r="P283" s="327"/>
      <c r="S283" s="8"/>
    </row>
    <row r="284" spans="1:19" s="28" customFormat="1" ht="12" customHeight="1" x14ac:dyDescent="0.2">
      <c r="A284" s="46"/>
      <c r="B284" s="47"/>
      <c r="C284" s="33"/>
      <c r="D284" s="33"/>
      <c r="E284" s="33"/>
      <c r="F284" s="33"/>
      <c r="G284" s="33"/>
      <c r="H284" s="33"/>
      <c r="I284" s="33"/>
      <c r="J284" s="33"/>
      <c r="K284" s="33"/>
      <c r="L284" s="33"/>
      <c r="M284" s="33"/>
      <c r="N284" s="33"/>
      <c r="O284" s="33"/>
      <c r="P284" s="33"/>
      <c r="S284" s="8"/>
    </row>
    <row r="285" spans="1:19" s="28" customFormat="1" ht="12" customHeight="1" x14ac:dyDescent="0.2">
      <c r="B285" s="59" t="s">
        <v>90</v>
      </c>
      <c r="C285" s="333" t="s">
        <v>64</v>
      </c>
      <c r="D285" s="333"/>
      <c r="E285" s="333"/>
      <c r="F285" s="333"/>
      <c r="G285" s="333"/>
      <c r="H285" s="333"/>
      <c r="I285" s="333"/>
      <c r="J285" s="333"/>
      <c r="K285" s="333"/>
      <c r="L285" s="333"/>
      <c r="M285" s="333"/>
      <c r="N285" s="333"/>
      <c r="O285" s="333"/>
      <c r="P285" s="333"/>
      <c r="S285" s="8"/>
    </row>
    <row r="286" spans="1:19" s="28" customFormat="1" ht="12" customHeight="1" x14ac:dyDescent="0.2">
      <c r="A286" s="64"/>
      <c r="B286" s="53"/>
      <c r="C286" s="333"/>
      <c r="D286" s="333"/>
      <c r="E286" s="333"/>
      <c r="F286" s="333"/>
      <c r="G286" s="333"/>
      <c r="H286" s="333"/>
      <c r="I286" s="333"/>
      <c r="J286" s="333"/>
      <c r="K286" s="333"/>
      <c r="L286" s="333"/>
      <c r="M286" s="333"/>
      <c r="N286" s="333"/>
      <c r="O286" s="333"/>
      <c r="P286" s="333"/>
      <c r="S286" s="8"/>
    </row>
    <row r="287" spans="1:19" ht="12" customHeight="1" x14ac:dyDescent="0.2">
      <c r="A287" s="2"/>
      <c r="B287" s="22"/>
      <c r="C287" s="12"/>
      <c r="D287" s="12"/>
      <c r="E287" s="12"/>
      <c r="F287" s="12"/>
      <c r="G287" s="12"/>
      <c r="H287" s="12"/>
      <c r="I287" s="12"/>
      <c r="J287" s="12"/>
      <c r="K287" s="12"/>
      <c r="L287" s="12"/>
      <c r="M287" s="12"/>
      <c r="N287" s="12"/>
      <c r="O287" s="12"/>
      <c r="P287" s="12"/>
    </row>
    <row r="288" spans="1:19" ht="12" customHeight="1" x14ac:dyDescent="0.2">
      <c r="A288" s="15"/>
      <c r="B288" s="29" t="s">
        <v>171</v>
      </c>
      <c r="C288" s="2" t="s">
        <v>471</v>
      </c>
      <c r="D288" s="15"/>
      <c r="E288" s="15"/>
      <c r="F288" s="15"/>
      <c r="G288" s="15"/>
      <c r="H288" s="7"/>
      <c r="I288" s="15"/>
      <c r="J288" s="15"/>
      <c r="K288" s="15"/>
      <c r="L288" s="15"/>
      <c r="M288" s="15"/>
      <c r="N288" s="15"/>
      <c r="O288" s="15"/>
      <c r="P288" s="15"/>
    </row>
    <row r="289" spans="1:34" ht="12" customHeight="1" x14ac:dyDescent="0.2">
      <c r="A289" s="15"/>
      <c r="B289" s="29"/>
      <c r="C289" s="2"/>
      <c r="D289" s="15"/>
      <c r="E289" s="15"/>
      <c r="F289" s="15"/>
      <c r="G289" s="15"/>
      <c r="H289" s="7"/>
      <c r="I289" s="15"/>
      <c r="J289" s="15"/>
      <c r="K289" s="15"/>
      <c r="L289" s="15"/>
      <c r="M289" s="15"/>
      <c r="N289" s="15"/>
      <c r="O289" s="15"/>
      <c r="P289" s="15"/>
      <c r="T289" s="113"/>
      <c r="U289" s="113"/>
      <c r="V289" s="113"/>
      <c r="W289" s="113"/>
      <c r="X289" s="113"/>
      <c r="Y289" s="113"/>
      <c r="Z289" s="113"/>
      <c r="AA289" s="114"/>
      <c r="AB289" s="114"/>
      <c r="AC289" s="115"/>
      <c r="AD289" s="116"/>
      <c r="AE289" s="116"/>
      <c r="AF289" s="116"/>
    </row>
    <row r="290" spans="1:34" s="28" customFormat="1" ht="12" customHeight="1" x14ac:dyDescent="0.2">
      <c r="A290" s="39"/>
      <c r="B290" s="61" t="s">
        <v>89</v>
      </c>
      <c r="C290" s="327" t="s">
        <v>65</v>
      </c>
      <c r="D290" s="327"/>
      <c r="E290" s="327"/>
      <c r="F290" s="327"/>
      <c r="G290" s="327"/>
      <c r="H290" s="327"/>
      <c r="I290" s="327"/>
      <c r="J290" s="327"/>
      <c r="K290" s="327"/>
      <c r="L290" s="327"/>
      <c r="M290" s="327"/>
      <c r="N290" s="327"/>
      <c r="O290" s="327"/>
      <c r="P290" s="327"/>
      <c r="S290" s="8"/>
    </row>
    <row r="291" spans="1:34" s="28" customFormat="1" ht="12" customHeight="1" x14ac:dyDescent="0.2">
      <c r="A291" s="27"/>
      <c r="B291" s="53"/>
      <c r="C291" s="327"/>
      <c r="D291" s="327"/>
      <c r="E291" s="327"/>
      <c r="F291" s="327"/>
      <c r="G291" s="327"/>
      <c r="H291" s="327"/>
      <c r="I291" s="327"/>
      <c r="J291" s="327"/>
      <c r="K291" s="327"/>
      <c r="L291" s="327"/>
      <c r="M291" s="327"/>
      <c r="N291" s="327"/>
      <c r="O291" s="327"/>
      <c r="P291" s="327"/>
      <c r="S291" s="8"/>
      <c r="AG291" s="8"/>
      <c r="AH291" s="8"/>
    </row>
    <row r="292" spans="1:34" s="28" customFormat="1" ht="12" customHeight="1" x14ac:dyDescent="0.2">
      <c r="A292" s="27"/>
      <c r="B292" s="41"/>
      <c r="C292" s="33"/>
      <c r="D292" s="33"/>
      <c r="E292" s="33"/>
      <c r="F292" s="33"/>
      <c r="G292" s="33"/>
      <c r="H292" s="33"/>
      <c r="I292" s="33"/>
      <c r="J292" s="33"/>
      <c r="K292" s="33"/>
      <c r="L292" s="33"/>
      <c r="M292" s="33"/>
      <c r="N292" s="33"/>
      <c r="O292" s="33"/>
      <c r="P292" s="33"/>
      <c r="S292" s="8"/>
      <c r="T292" s="8"/>
      <c r="U292" s="8"/>
      <c r="V292" s="8"/>
      <c r="W292" s="8"/>
      <c r="X292" s="8"/>
      <c r="Y292" s="8"/>
      <c r="Z292" s="8"/>
      <c r="AA292" s="8"/>
      <c r="AB292" s="8"/>
      <c r="AC292" s="8"/>
      <c r="AD292" s="8"/>
      <c r="AE292" s="8"/>
      <c r="AF292" s="8"/>
      <c r="AG292" s="8"/>
      <c r="AH292" s="8"/>
    </row>
    <row r="293" spans="1:34" s="28" customFormat="1" ht="12" customHeight="1" x14ac:dyDescent="0.2">
      <c r="A293" s="45"/>
      <c r="B293" s="65" t="s">
        <v>88</v>
      </c>
      <c r="C293" s="66" t="s">
        <v>47</v>
      </c>
      <c r="D293" s="67"/>
      <c r="E293" s="67"/>
      <c r="F293" s="67"/>
      <c r="G293" s="67"/>
      <c r="H293" s="67"/>
      <c r="I293" s="67"/>
      <c r="J293" s="67"/>
      <c r="K293" s="67"/>
      <c r="L293" s="67"/>
      <c r="M293" s="67"/>
      <c r="N293" s="67"/>
      <c r="O293" s="67"/>
      <c r="P293" s="67"/>
      <c r="S293" s="8"/>
      <c r="T293" s="8"/>
      <c r="U293" s="8"/>
      <c r="V293" s="8"/>
      <c r="W293" s="8"/>
      <c r="X293" s="8"/>
      <c r="Y293" s="8"/>
      <c r="Z293" s="8"/>
      <c r="AA293" s="8"/>
      <c r="AB293" s="8"/>
      <c r="AC293" s="8"/>
      <c r="AD293" s="8"/>
      <c r="AE293" s="8"/>
      <c r="AF293" s="8"/>
      <c r="AG293" s="8"/>
      <c r="AH293" s="8"/>
    </row>
    <row r="294" spans="1:34" ht="12" customHeight="1" x14ac:dyDescent="0.2">
      <c r="A294" s="12"/>
      <c r="B294" s="26"/>
      <c r="C294" s="48"/>
      <c r="D294" s="12"/>
      <c r="E294" s="12"/>
      <c r="F294" s="12"/>
      <c r="G294" s="12"/>
      <c r="H294" s="12"/>
      <c r="I294" s="12"/>
      <c r="J294" s="12"/>
      <c r="K294" s="12"/>
      <c r="L294" s="12"/>
      <c r="M294" s="12"/>
      <c r="N294" s="12"/>
      <c r="O294" s="12"/>
      <c r="P294" s="12"/>
    </row>
    <row r="295" spans="1:34" ht="12" customHeight="1" x14ac:dyDescent="0.2">
      <c r="A295" s="12"/>
      <c r="B295" s="29" t="s">
        <v>171</v>
      </c>
      <c r="C295" s="2" t="s">
        <v>17</v>
      </c>
      <c r="D295" s="12"/>
      <c r="E295" s="12"/>
      <c r="F295" s="12"/>
      <c r="G295" s="12"/>
      <c r="H295" s="12"/>
      <c r="I295" s="12"/>
      <c r="J295" s="12"/>
      <c r="K295" s="12"/>
      <c r="L295" s="12"/>
      <c r="M295" s="12"/>
      <c r="N295" s="12"/>
      <c r="O295" s="12"/>
      <c r="P295" s="12"/>
    </row>
    <row r="296" spans="1:34" ht="12" customHeight="1" x14ac:dyDescent="0.2">
      <c r="A296" s="12"/>
      <c r="B296" s="29"/>
      <c r="C296" s="2"/>
      <c r="D296" s="12"/>
      <c r="E296" s="12"/>
      <c r="F296" s="12"/>
      <c r="G296" s="12"/>
      <c r="H296" s="12"/>
      <c r="I296" s="12"/>
      <c r="J296" s="12"/>
      <c r="K296" s="12"/>
      <c r="L296" s="12"/>
      <c r="M296" s="12"/>
      <c r="N296" s="12"/>
      <c r="O296" s="12"/>
      <c r="P296" s="12"/>
    </row>
    <row r="297" spans="1:34" ht="13.5" customHeight="1" x14ac:dyDescent="0.2">
      <c r="B297" s="22"/>
      <c r="C297" s="36" t="s">
        <v>188</v>
      </c>
      <c r="D297" s="12"/>
      <c r="E297" s="12"/>
      <c r="F297" s="12"/>
      <c r="G297" s="12"/>
      <c r="H297" s="12"/>
      <c r="I297" s="12"/>
      <c r="J297" s="12"/>
      <c r="K297" s="12"/>
      <c r="L297" s="12"/>
      <c r="M297" s="12"/>
      <c r="N297" s="12"/>
      <c r="O297" s="12"/>
      <c r="P297" s="12"/>
    </row>
    <row r="298" spans="1:34" ht="12" customHeight="1" x14ac:dyDescent="0.2">
      <c r="B298" s="22"/>
      <c r="C298" s="36"/>
      <c r="D298" s="12"/>
      <c r="E298" s="12"/>
      <c r="F298" s="12"/>
      <c r="G298" s="12"/>
      <c r="H298" s="12"/>
      <c r="I298" s="12"/>
      <c r="J298" s="12"/>
      <c r="K298" s="12"/>
      <c r="L298" s="12"/>
      <c r="M298" s="12"/>
      <c r="N298" s="12"/>
      <c r="O298" s="12"/>
      <c r="P298" s="12"/>
    </row>
    <row r="299" spans="1:34" ht="12" customHeight="1" x14ac:dyDescent="0.2">
      <c r="B299" s="22"/>
      <c r="C299" s="32" t="s">
        <v>189</v>
      </c>
      <c r="D299" s="12"/>
      <c r="E299" s="12"/>
      <c r="F299" s="12"/>
      <c r="G299" s="12"/>
      <c r="H299" s="12"/>
      <c r="I299" s="12"/>
      <c r="J299" s="12"/>
      <c r="K299" s="12"/>
      <c r="L299" s="12"/>
      <c r="M299" s="12"/>
      <c r="N299" s="12"/>
      <c r="O299" s="12"/>
      <c r="P299" s="12"/>
    </row>
    <row r="300" spans="1:34" ht="12" customHeight="1" x14ac:dyDescent="0.2">
      <c r="A300" s="12"/>
      <c r="B300" s="29"/>
      <c r="C300" s="2"/>
      <c r="D300" s="12"/>
      <c r="E300" s="12"/>
      <c r="F300" s="12"/>
      <c r="G300" s="12"/>
      <c r="H300" s="12"/>
      <c r="I300" s="12"/>
      <c r="J300" s="12"/>
      <c r="K300" s="12"/>
      <c r="L300" s="12"/>
      <c r="M300" s="12"/>
      <c r="N300" s="12"/>
      <c r="O300" s="12"/>
      <c r="P300" s="12"/>
    </row>
    <row r="301" spans="1:34" s="28" customFormat="1" x14ac:dyDescent="0.2">
      <c r="B301" s="59" t="s">
        <v>87</v>
      </c>
      <c r="C301" s="333" t="s">
        <v>66</v>
      </c>
      <c r="D301" s="333"/>
      <c r="E301" s="333"/>
      <c r="F301" s="333"/>
      <c r="G301" s="333"/>
      <c r="H301" s="333"/>
      <c r="I301" s="333"/>
      <c r="J301" s="333"/>
      <c r="K301" s="333"/>
      <c r="L301" s="333"/>
      <c r="M301" s="333"/>
      <c r="N301" s="333"/>
      <c r="O301" s="333"/>
      <c r="P301" s="333"/>
      <c r="S301" s="8"/>
      <c r="T301" s="8"/>
      <c r="U301" s="8"/>
      <c r="V301" s="8"/>
      <c r="W301" s="8"/>
      <c r="X301" s="8"/>
      <c r="Y301" s="8"/>
      <c r="Z301" s="8"/>
      <c r="AA301" s="8"/>
      <c r="AB301" s="8"/>
      <c r="AC301" s="8"/>
      <c r="AD301" s="8"/>
      <c r="AE301" s="8"/>
      <c r="AF301" s="8"/>
      <c r="AG301" s="8"/>
      <c r="AH301" s="8"/>
    </row>
    <row r="302" spans="1:34" s="28" customFormat="1" x14ac:dyDescent="0.2">
      <c r="B302" s="59"/>
      <c r="C302" s="333"/>
      <c r="D302" s="333"/>
      <c r="E302" s="333"/>
      <c r="F302" s="333"/>
      <c r="G302" s="333"/>
      <c r="H302" s="333"/>
      <c r="I302" s="333"/>
      <c r="J302" s="333"/>
      <c r="K302" s="333"/>
      <c r="L302" s="333"/>
      <c r="M302" s="333"/>
      <c r="N302" s="333"/>
      <c r="O302" s="333"/>
      <c r="P302" s="333"/>
      <c r="S302" s="8"/>
      <c r="T302" s="8"/>
      <c r="U302" s="8"/>
      <c r="V302" s="8"/>
      <c r="W302" s="8"/>
      <c r="X302" s="8"/>
      <c r="Y302" s="8"/>
      <c r="Z302" s="8"/>
      <c r="AA302" s="8"/>
      <c r="AB302" s="8"/>
      <c r="AC302" s="8"/>
      <c r="AD302" s="8"/>
      <c r="AE302" s="8"/>
      <c r="AF302" s="8"/>
      <c r="AG302" s="8"/>
      <c r="AH302" s="8"/>
    </row>
    <row r="303" spans="1:34" s="28" customFormat="1" x14ac:dyDescent="0.2">
      <c r="A303" s="33"/>
      <c r="B303" s="54"/>
      <c r="C303" s="333"/>
      <c r="D303" s="333"/>
      <c r="E303" s="333"/>
      <c r="F303" s="333"/>
      <c r="G303" s="333"/>
      <c r="H303" s="333"/>
      <c r="I303" s="333"/>
      <c r="J303" s="333"/>
      <c r="K303" s="333"/>
      <c r="L303" s="333"/>
      <c r="M303" s="333"/>
      <c r="N303" s="333"/>
      <c r="O303" s="333"/>
      <c r="P303" s="333"/>
      <c r="S303" s="8"/>
      <c r="T303" s="8"/>
      <c r="U303" s="8"/>
      <c r="V303" s="8"/>
      <c r="W303" s="8"/>
      <c r="X303" s="8"/>
      <c r="Y303" s="8"/>
      <c r="Z303" s="8"/>
      <c r="AA303" s="8"/>
      <c r="AB303" s="8"/>
      <c r="AC303" s="8"/>
      <c r="AD303" s="8"/>
      <c r="AE303" s="8"/>
      <c r="AF303" s="8"/>
      <c r="AG303" s="8"/>
      <c r="AH303" s="8"/>
    </row>
    <row r="304" spans="1:34" s="28" customFormat="1" ht="12" customHeight="1" x14ac:dyDescent="0.2">
      <c r="A304" s="33"/>
      <c r="B304" s="34"/>
      <c r="C304" s="45"/>
      <c r="D304" s="45"/>
      <c r="E304" s="45"/>
      <c r="F304" s="45"/>
      <c r="G304" s="45"/>
      <c r="H304" s="45"/>
      <c r="I304" s="45"/>
      <c r="J304" s="45"/>
      <c r="K304" s="45"/>
      <c r="L304" s="45"/>
      <c r="M304" s="45"/>
      <c r="N304" s="45"/>
      <c r="O304" s="45"/>
      <c r="P304" s="45"/>
      <c r="S304" s="8"/>
      <c r="T304" s="8"/>
      <c r="U304" s="8"/>
      <c r="V304" s="8"/>
      <c r="W304" s="8"/>
      <c r="X304" s="8"/>
      <c r="Y304" s="8"/>
      <c r="Z304" s="8"/>
      <c r="AA304" s="8"/>
      <c r="AB304" s="8"/>
      <c r="AC304" s="8"/>
      <c r="AD304" s="8"/>
      <c r="AE304" s="8"/>
      <c r="AF304" s="8"/>
      <c r="AG304" s="8"/>
      <c r="AH304" s="8"/>
    </row>
    <row r="305" spans="1:34" s="28" customFormat="1" ht="12" customHeight="1" x14ac:dyDescent="0.2">
      <c r="A305" s="27"/>
      <c r="B305" s="59" t="s">
        <v>86</v>
      </c>
      <c r="C305" s="333" t="s">
        <v>67</v>
      </c>
      <c r="D305" s="333"/>
      <c r="E305" s="333"/>
      <c r="F305" s="333"/>
      <c r="G305" s="333"/>
      <c r="H305" s="333"/>
      <c r="I305" s="333"/>
      <c r="J305" s="333"/>
      <c r="K305" s="333"/>
      <c r="L305" s="333"/>
      <c r="M305" s="333"/>
      <c r="N305" s="333"/>
      <c r="O305" s="333"/>
      <c r="P305" s="333"/>
      <c r="S305" s="8"/>
      <c r="T305" s="8"/>
      <c r="U305" s="8"/>
      <c r="V305" s="8"/>
      <c r="W305" s="8"/>
      <c r="X305" s="8"/>
      <c r="Y305" s="8"/>
      <c r="Z305" s="8"/>
      <c r="AA305" s="8"/>
      <c r="AB305" s="8"/>
      <c r="AC305" s="8"/>
      <c r="AD305" s="8"/>
      <c r="AE305" s="8"/>
      <c r="AF305" s="8"/>
      <c r="AG305" s="8"/>
      <c r="AH305" s="8"/>
    </row>
    <row r="306" spans="1:34" s="28" customFormat="1" ht="12" customHeight="1" x14ac:dyDescent="0.2">
      <c r="B306" s="53"/>
      <c r="C306" s="333"/>
      <c r="D306" s="333"/>
      <c r="E306" s="333"/>
      <c r="F306" s="333"/>
      <c r="G306" s="333"/>
      <c r="H306" s="333"/>
      <c r="I306" s="333"/>
      <c r="J306" s="333"/>
      <c r="K306" s="333"/>
      <c r="L306" s="333"/>
      <c r="M306" s="333"/>
      <c r="N306" s="333"/>
      <c r="O306" s="333"/>
      <c r="P306" s="333"/>
      <c r="S306" s="8"/>
      <c r="T306" s="8"/>
      <c r="U306" s="8"/>
      <c r="V306" s="8"/>
      <c r="W306" s="8"/>
      <c r="X306" s="8"/>
      <c r="Y306" s="8"/>
      <c r="Z306" s="8"/>
      <c r="AA306" s="8"/>
      <c r="AB306" s="8"/>
      <c r="AC306" s="8"/>
      <c r="AD306" s="8"/>
      <c r="AE306" s="8"/>
      <c r="AF306" s="8"/>
      <c r="AG306" s="8"/>
      <c r="AH306" s="8"/>
    </row>
    <row r="307" spans="1:34" s="28" customFormat="1" ht="12" customHeight="1" x14ac:dyDescent="0.2">
      <c r="B307" s="41"/>
      <c r="C307" s="125"/>
      <c r="D307" s="125"/>
      <c r="E307" s="125"/>
      <c r="F307" s="125"/>
      <c r="G307" s="125"/>
      <c r="H307" s="125"/>
      <c r="I307" s="125"/>
      <c r="J307" s="125"/>
      <c r="K307" s="125"/>
      <c r="L307" s="125"/>
      <c r="M307" s="125"/>
      <c r="N307" s="125"/>
      <c r="O307" s="125"/>
      <c r="P307" s="125"/>
      <c r="S307" s="8"/>
      <c r="T307" s="8"/>
      <c r="U307" s="8"/>
      <c r="V307" s="8"/>
      <c r="W307" s="8"/>
      <c r="X307" s="8"/>
      <c r="Y307" s="8"/>
      <c r="Z307" s="8"/>
      <c r="AA307" s="8"/>
      <c r="AB307" s="8"/>
      <c r="AC307" s="8"/>
      <c r="AD307" s="8"/>
      <c r="AE307" s="8"/>
      <c r="AF307" s="8"/>
      <c r="AG307" s="8"/>
      <c r="AH307" s="8"/>
    </row>
    <row r="308" spans="1:34" s="28" customFormat="1" ht="12" customHeight="1" x14ac:dyDescent="0.2">
      <c r="B308" s="41"/>
      <c r="C308" s="125"/>
      <c r="D308" s="125"/>
      <c r="E308" s="125"/>
      <c r="F308" s="125"/>
      <c r="G308" s="125"/>
      <c r="H308" s="125"/>
      <c r="I308" s="125"/>
      <c r="J308" s="125"/>
      <c r="K308" s="125"/>
      <c r="L308" s="125"/>
      <c r="M308" s="125"/>
      <c r="N308" s="125"/>
      <c r="O308" s="125"/>
      <c r="P308" s="125"/>
      <c r="S308" s="8"/>
      <c r="T308" s="8"/>
      <c r="U308" s="8"/>
      <c r="V308" s="8"/>
      <c r="W308" s="8"/>
      <c r="X308" s="8"/>
      <c r="Y308" s="8"/>
      <c r="Z308" s="8"/>
      <c r="AA308" s="8"/>
      <c r="AB308" s="8"/>
      <c r="AC308" s="8"/>
      <c r="AD308" s="8"/>
      <c r="AE308" s="8"/>
      <c r="AF308" s="8"/>
      <c r="AG308" s="8"/>
      <c r="AH308" s="8"/>
    </row>
    <row r="309" spans="1:34" s="28" customFormat="1" ht="12" customHeight="1" x14ac:dyDescent="0.2">
      <c r="B309" s="41"/>
      <c r="C309" s="320" t="s">
        <v>340</v>
      </c>
      <c r="D309" s="321"/>
      <c r="E309" s="321"/>
      <c r="F309" s="321"/>
      <c r="G309" s="321"/>
      <c r="H309" s="321"/>
      <c r="I309" s="321"/>
      <c r="J309" s="322"/>
      <c r="K309" s="410">
        <v>7350656.4900000002</v>
      </c>
      <c r="L309" s="411"/>
      <c r="M309" s="412"/>
      <c r="N309" s="410">
        <v>7350656.4900000002</v>
      </c>
      <c r="O309" s="411"/>
      <c r="P309" s="412"/>
      <c r="S309" s="8"/>
      <c r="T309" s="8"/>
      <c r="U309" s="8"/>
      <c r="V309" s="8"/>
      <c r="W309" s="8"/>
      <c r="X309" s="8"/>
      <c r="Y309" s="8"/>
      <c r="Z309" s="8"/>
      <c r="AA309" s="8"/>
      <c r="AB309" s="8"/>
      <c r="AC309" s="8"/>
      <c r="AD309" s="8"/>
      <c r="AE309" s="8"/>
      <c r="AF309" s="8"/>
      <c r="AG309" s="8"/>
      <c r="AH309" s="8"/>
    </row>
    <row r="310" spans="1:34" s="28" customFormat="1" ht="12" customHeight="1" x14ac:dyDescent="0.2">
      <c r="B310" s="41"/>
      <c r="C310" s="299" t="s">
        <v>343</v>
      </c>
      <c r="D310" s="300"/>
      <c r="E310" s="300"/>
      <c r="F310" s="300"/>
      <c r="G310" s="300"/>
      <c r="H310" s="300"/>
      <c r="I310" s="300"/>
      <c r="J310" s="323"/>
      <c r="K310" s="338">
        <f>SUM(K309)</f>
        <v>7350656.4900000002</v>
      </c>
      <c r="L310" s="338"/>
      <c r="M310" s="338"/>
      <c r="N310" s="338">
        <f>N309</f>
        <v>7350656.4900000002</v>
      </c>
      <c r="O310" s="338"/>
      <c r="P310" s="338"/>
      <c r="S310" s="8"/>
      <c r="T310" s="8"/>
      <c r="U310" s="8"/>
      <c r="V310" s="8"/>
      <c r="W310" s="8"/>
      <c r="X310" s="8"/>
      <c r="Y310" s="8"/>
      <c r="Z310" s="8"/>
      <c r="AA310" s="8"/>
      <c r="AB310" s="8"/>
      <c r="AC310" s="8"/>
      <c r="AD310" s="8"/>
      <c r="AE310" s="8"/>
      <c r="AF310" s="8"/>
      <c r="AG310" s="8"/>
      <c r="AH310" s="8"/>
    </row>
    <row r="311" spans="1:34" s="28" customFormat="1" ht="12" customHeight="1" x14ac:dyDescent="0.2">
      <c r="B311" s="41"/>
      <c r="C311" s="113"/>
      <c r="D311" s="113"/>
      <c r="E311" s="113"/>
      <c r="F311" s="113"/>
      <c r="G311" s="113"/>
      <c r="H311" s="262"/>
      <c r="I311" s="113"/>
      <c r="J311" s="113"/>
      <c r="K311" s="134"/>
      <c r="L311" s="134"/>
      <c r="M311" s="134"/>
      <c r="N311" s="134"/>
      <c r="O311" s="134"/>
      <c r="P311" s="134"/>
      <c r="S311" s="8"/>
      <c r="T311" s="8"/>
      <c r="U311" s="8"/>
      <c r="V311" s="8"/>
      <c r="W311" s="8"/>
      <c r="X311" s="8"/>
      <c r="Y311" s="8"/>
      <c r="Z311" s="8"/>
      <c r="AA311" s="8"/>
      <c r="AB311" s="8"/>
      <c r="AC311" s="8"/>
      <c r="AD311" s="8"/>
      <c r="AE311" s="8"/>
      <c r="AF311" s="8"/>
      <c r="AG311" s="8"/>
      <c r="AH311" s="8"/>
    </row>
    <row r="312" spans="1:34" s="28" customFormat="1" ht="12" customHeight="1" x14ac:dyDescent="0.2">
      <c r="B312" s="41"/>
      <c r="C312" s="113"/>
      <c r="D312" s="113"/>
      <c r="E312" s="113"/>
      <c r="F312" s="113"/>
      <c r="G312" s="113"/>
      <c r="H312" s="262"/>
      <c r="I312" s="113"/>
      <c r="J312" s="113"/>
      <c r="K312" s="134"/>
      <c r="L312" s="134"/>
      <c r="M312" s="134"/>
      <c r="N312" s="134"/>
      <c r="O312" s="134"/>
      <c r="P312" s="134"/>
      <c r="S312" s="8"/>
      <c r="T312" s="8"/>
      <c r="U312" s="8"/>
      <c r="V312" s="8"/>
      <c r="W312" s="8"/>
      <c r="X312" s="8"/>
      <c r="Y312" s="8"/>
      <c r="Z312" s="8"/>
      <c r="AA312" s="8"/>
      <c r="AB312" s="8"/>
      <c r="AC312" s="8"/>
      <c r="AD312" s="8"/>
      <c r="AE312" s="8"/>
      <c r="AF312" s="8"/>
      <c r="AG312" s="8"/>
      <c r="AH312" s="8"/>
    </row>
    <row r="313" spans="1:34" ht="12" customHeight="1" x14ac:dyDescent="0.2">
      <c r="B313" s="22"/>
      <c r="C313" s="35" t="s">
        <v>190</v>
      </c>
      <c r="D313" s="37"/>
      <c r="E313" s="37"/>
      <c r="F313" s="37"/>
      <c r="G313" s="37"/>
      <c r="H313" s="269"/>
      <c r="I313" s="37"/>
      <c r="J313" s="37"/>
      <c r="K313" s="37"/>
      <c r="L313" s="38"/>
      <c r="M313" s="38"/>
      <c r="N313" s="38"/>
      <c r="O313" s="38"/>
      <c r="P313" s="38"/>
    </row>
    <row r="314" spans="1:34" ht="12" customHeight="1" x14ac:dyDescent="0.2">
      <c r="B314" s="22"/>
      <c r="C314" s="35"/>
      <c r="D314" s="37"/>
      <c r="E314" s="37"/>
      <c r="F314" s="37"/>
      <c r="G314" s="37"/>
      <c r="H314" s="269"/>
      <c r="I314" s="37"/>
      <c r="J314" s="37"/>
      <c r="K314" s="37"/>
      <c r="L314" s="38"/>
      <c r="M314" s="38"/>
      <c r="N314" s="38"/>
      <c r="O314" s="38"/>
      <c r="P314" s="38"/>
    </row>
    <row r="315" spans="1:34" ht="12" customHeight="1" x14ac:dyDescent="0.2">
      <c r="B315" s="22"/>
      <c r="C315" s="32" t="s">
        <v>189</v>
      </c>
      <c r="D315" s="37"/>
      <c r="E315" s="37"/>
      <c r="F315" s="37"/>
      <c r="G315" s="37"/>
      <c r="H315" s="269"/>
      <c r="I315" s="37"/>
      <c r="J315" s="37"/>
      <c r="K315" s="37"/>
      <c r="L315" s="38"/>
      <c r="M315" s="38"/>
      <c r="N315" s="38"/>
      <c r="O315" s="38"/>
      <c r="P315" s="38"/>
    </row>
    <row r="316" spans="1:34" ht="12" customHeight="1" x14ac:dyDescent="0.2">
      <c r="B316" s="22"/>
      <c r="C316" s="32"/>
      <c r="D316" s="37"/>
      <c r="E316" s="37"/>
      <c r="F316" s="37"/>
      <c r="G316" s="37"/>
      <c r="H316" s="269"/>
      <c r="I316" s="37"/>
      <c r="J316" s="37"/>
      <c r="K316" s="37"/>
      <c r="L316" s="38"/>
      <c r="M316" s="38"/>
      <c r="N316" s="38"/>
      <c r="O316" s="38"/>
      <c r="P316" s="38"/>
    </row>
    <row r="317" spans="1:34" ht="12" customHeight="1" x14ac:dyDescent="0.2">
      <c r="B317" s="22"/>
      <c r="C317" s="12"/>
      <c r="D317" s="37"/>
      <c r="E317" s="37"/>
      <c r="F317" s="37"/>
      <c r="G317" s="37"/>
      <c r="H317" s="269"/>
      <c r="I317" s="37"/>
      <c r="J317" s="37"/>
      <c r="K317" s="37"/>
      <c r="L317" s="38"/>
      <c r="M317" s="38"/>
      <c r="N317" s="38"/>
      <c r="O317" s="38"/>
      <c r="P317" s="38"/>
    </row>
    <row r="318" spans="1:34" ht="12" customHeight="1" x14ac:dyDescent="0.2">
      <c r="B318" s="22"/>
      <c r="D318" s="355" t="s">
        <v>173</v>
      </c>
      <c r="E318" s="355"/>
      <c r="F318" s="355"/>
      <c r="G318" s="355"/>
      <c r="H318" s="355"/>
      <c r="I318" s="355"/>
      <c r="J318" s="374">
        <v>2020</v>
      </c>
      <c r="K318" s="374"/>
      <c r="L318" s="374"/>
      <c r="M318" s="374">
        <v>2019</v>
      </c>
      <c r="N318" s="374"/>
      <c r="O318" s="374"/>
    </row>
    <row r="319" spans="1:34" ht="12" customHeight="1" x14ac:dyDescent="0.2">
      <c r="B319" s="22"/>
      <c r="D319" s="351" t="s">
        <v>345</v>
      </c>
      <c r="E319" s="351"/>
      <c r="F319" s="351"/>
      <c r="G319" s="351"/>
      <c r="H319" s="351"/>
      <c r="I319" s="351"/>
      <c r="J319" s="352">
        <v>604388.4</v>
      </c>
      <c r="K319" s="352"/>
      <c r="L319" s="352"/>
      <c r="M319" s="352">
        <v>604388.4</v>
      </c>
      <c r="N319" s="352"/>
      <c r="O319" s="352"/>
    </row>
    <row r="320" spans="1:34" ht="12" customHeight="1" x14ac:dyDescent="0.2">
      <c r="B320" s="22"/>
      <c r="D320" s="320" t="s">
        <v>346</v>
      </c>
      <c r="E320" s="321"/>
      <c r="F320" s="321"/>
      <c r="G320" s="321"/>
      <c r="H320" s="321"/>
      <c r="I320" s="322"/>
      <c r="J320" s="410">
        <v>78532</v>
      </c>
      <c r="K320" s="411"/>
      <c r="L320" s="412"/>
      <c r="M320" s="135">
        <v>0</v>
      </c>
      <c r="N320" s="410">
        <v>20532</v>
      </c>
      <c r="O320" s="412"/>
    </row>
    <row r="321" spans="2:20" ht="12" customHeight="1" x14ac:dyDescent="0.2">
      <c r="B321" s="22"/>
      <c r="D321" s="320" t="s">
        <v>496</v>
      </c>
      <c r="E321" s="321"/>
      <c r="F321" s="321"/>
      <c r="G321" s="321"/>
      <c r="H321" s="321"/>
      <c r="I321" s="322"/>
      <c r="J321" s="410">
        <v>1083452.57</v>
      </c>
      <c r="K321" s="411"/>
      <c r="L321" s="412"/>
      <c r="M321" s="135"/>
      <c r="N321" s="410">
        <v>1082537.57</v>
      </c>
      <c r="O321" s="412"/>
      <c r="R321" s="121"/>
    </row>
    <row r="322" spans="2:20" ht="12" customHeight="1" x14ac:dyDescent="0.2">
      <c r="B322" s="22"/>
      <c r="D322" s="320" t="s">
        <v>495</v>
      </c>
      <c r="E322" s="321"/>
      <c r="F322" s="321"/>
      <c r="G322" s="321"/>
      <c r="H322" s="321"/>
      <c r="I322" s="322"/>
      <c r="J322" s="410">
        <v>556959.52</v>
      </c>
      <c r="K322" s="411"/>
      <c r="L322" s="412"/>
      <c r="M322" s="135"/>
      <c r="N322" s="410">
        <v>551660.52</v>
      </c>
      <c r="O322" s="412"/>
    </row>
    <row r="323" spans="2:20" ht="12" customHeight="1" x14ac:dyDescent="0.2">
      <c r="B323" s="22"/>
      <c r="D323" s="299" t="s">
        <v>550</v>
      </c>
      <c r="E323" s="300"/>
      <c r="F323" s="300"/>
      <c r="G323" s="300"/>
      <c r="H323" s="300"/>
      <c r="I323" s="323"/>
      <c r="J323" s="324">
        <f>J319+J320+J321+J322</f>
        <v>2323332.4900000002</v>
      </c>
      <c r="K323" s="325"/>
      <c r="L323" s="326"/>
      <c r="M323" s="135"/>
      <c r="N323" s="413">
        <f>M319+N320+N321+N322</f>
        <v>2259118.4900000002</v>
      </c>
      <c r="O323" s="414"/>
    </row>
    <row r="324" spans="2:20" ht="12" customHeight="1" x14ac:dyDescent="0.2">
      <c r="B324" s="22"/>
      <c r="D324" s="320" t="s">
        <v>350</v>
      </c>
      <c r="E324" s="321"/>
      <c r="F324" s="321"/>
      <c r="G324" s="321"/>
      <c r="H324" s="321"/>
      <c r="I324" s="322"/>
      <c r="J324" s="410">
        <v>294412.34999999998</v>
      </c>
      <c r="K324" s="411"/>
      <c r="L324" s="412"/>
      <c r="M324" s="135"/>
      <c r="N324" s="410">
        <v>273300.34999999998</v>
      </c>
      <c r="O324" s="412"/>
    </row>
    <row r="325" spans="2:20" ht="12" customHeight="1" x14ac:dyDescent="0.2">
      <c r="B325" s="22"/>
      <c r="D325" s="320" t="s">
        <v>351</v>
      </c>
      <c r="E325" s="321"/>
      <c r="F325" s="321"/>
      <c r="G325" s="321"/>
      <c r="H325" s="321"/>
      <c r="I325" s="322"/>
      <c r="J325" s="410">
        <v>74054.399999999994</v>
      </c>
      <c r="K325" s="411"/>
      <c r="L325" s="412"/>
      <c r="M325" s="190"/>
      <c r="N325" s="410">
        <v>74054.399999999994</v>
      </c>
      <c r="O325" s="412"/>
    </row>
    <row r="326" spans="2:20" ht="12" customHeight="1" x14ac:dyDescent="0.2">
      <c r="B326" s="22"/>
      <c r="D326" s="299" t="s">
        <v>551</v>
      </c>
      <c r="E326" s="300"/>
      <c r="F326" s="300"/>
      <c r="G326" s="300"/>
      <c r="H326" s="300"/>
      <c r="I326" s="323"/>
      <c r="J326" s="418">
        <f>J324+J325</f>
        <v>368466.75</v>
      </c>
      <c r="K326" s="418"/>
      <c r="L326" s="418"/>
      <c r="M326" s="418">
        <f>SUM(M324:O325)</f>
        <v>347354.75</v>
      </c>
      <c r="N326" s="418"/>
      <c r="O326" s="418"/>
    </row>
    <row r="327" spans="2:20" ht="12" customHeight="1" x14ac:dyDescent="0.2">
      <c r="B327" s="22"/>
      <c r="D327" s="299" t="s">
        <v>573</v>
      </c>
      <c r="E327" s="300"/>
      <c r="F327" s="300"/>
      <c r="G327" s="300"/>
      <c r="H327" s="300"/>
      <c r="I327" s="323"/>
      <c r="J327" s="413">
        <f>J328</f>
        <v>61342.879999999997</v>
      </c>
      <c r="K327" s="422"/>
      <c r="L327" s="414"/>
      <c r="M327" s="189"/>
      <c r="N327" s="413">
        <v>61342.879999999997</v>
      </c>
      <c r="O327" s="414"/>
    </row>
    <row r="328" spans="2:20" ht="12" customHeight="1" x14ac:dyDescent="0.2">
      <c r="B328" s="22"/>
      <c r="D328" s="320" t="s">
        <v>574</v>
      </c>
      <c r="E328" s="321"/>
      <c r="F328" s="321"/>
      <c r="G328" s="321"/>
      <c r="H328" s="321"/>
      <c r="I328" s="322"/>
      <c r="J328" s="410">
        <v>61342.879999999997</v>
      </c>
      <c r="K328" s="411"/>
      <c r="L328" s="412"/>
      <c r="M328" s="189"/>
      <c r="N328" s="410">
        <v>61342.879999999997</v>
      </c>
      <c r="O328" s="412"/>
    </row>
    <row r="329" spans="2:20" ht="24.75" customHeight="1" x14ac:dyDescent="0.2">
      <c r="B329" s="22"/>
      <c r="D329" s="419" t="s">
        <v>353</v>
      </c>
      <c r="E329" s="420"/>
      <c r="F329" s="420"/>
      <c r="G329" s="420"/>
      <c r="H329" s="420"/>
      <c r="I329" s="421"/>
      <c r="J329" s="352">
        <v>499900</v>
      </c>
      <c r="K329" s="352"/>
      <c r="L329" s="352"/>
      <c r="M329" s="352">
        <v>499900</v>
      </c>
      <c r="N329" s="352"/>
      <c r="O329" s="352"/>
    </row>
    <row r="330" spans="2:20" ht="12" customHeight="1" x14ac:dyDescent="0.2">
      <c r="B330" s="22"/>
      <c r="D330" s="416" t="s">
        <v>355</v>
      </c>
      <c r="E330" s="416"/>
      <c r="F330" s="416"/>
      <c r="G330" s="416"/>
      <c r="H330" s="416"/>
      <c r="I330" s="416"/>
      <c r="J330" s="338">
        <f>SUM(J329:L329)</f>
        <v>499900</v>
      </c>
      <c r="K330" s="338"/>
      <c r="L330" s="338"/>
      <c r="M330" s="338">
        <f>SUM(M329:O329)</f>
        <v>499900</v>
      </c>
      <c r="N330" s="338"/>
      <c r="O330" s="338"/>
    </row>
    <row r="331" spans="2:20" ht="24.75" customHeight="1" x14ac:dyDescent="0.2">
      <c r="B331" s="22"/>
      <c r="D331" s="417" t="s">
        <v>357</v>
      </c>
      <c r="E331" s="417"/>
      <c r="F331" s="417"/>
      <c r="G331" s="417"/>
      <c r="H331" s="417"/>
      <c r="I331" s="417"/>
      <c r="J331" s="415">
        <v>24441.14</v>
      </c>
      <c r="K331" s="415"/>
      <c r="L331" s="415"/>
      <c r="M331" s="415">
        <v>24441.14</v>
      </c>
      <c r="N331" s="415"/>
      <c r="O331" s="415"/>
    </row>
    <row r="332" spans="2:20" ht="12" customHeight="1" x14ac:dyDescent="0.2">
      <c r="B332" s="22"/>
      <c r="D332" s="351" t="s">
        <v>358</v>
      </c>
      <c r="E332" s="351"/>
      <c r="F332" s="351"/>
      <c r="G332" s="351"/>
      <c r="H332" s="351"/>
      <c r="I332" s="351"/>
      <c r="J332" s="415">
        <v>479</v>
      </c>
      <c r="K332" s="415"/>
      <c r="L332" s="415"/>
      <c r="M332" s="415">
        <v>479</v>
      </c>
      <c r="N332" s="415"/>
      <c r="O332" s="415"/>
    </row>
    <row r="333" spans="2:20" ht="27.75" customHeight="1" x14ac:dyDescent="0.2">
      <c r="B333" s="22"/>
      <c r="D333" s="294" t="s">
        <v>359</v>
      </c>
      <c r="E333" s="294"/>
      <c r="F333" s="294"/>
      <c r="G333" s="294"/>
      <c r="H333" s="294"/>
      <c r="I333" s="294"/>
      <c r="J333" s="295">
        <v>3210</v>
      </c>
      <c r="K333" s="295"/>
      <c r="L333" s="295"/>
      <c r="M333" s="295">
        <v>3210</v>
      </c>
      <c r="N333" s="295"/>
      <c r="O333" s="295"/>
    </row>
    <row r="334" spans="2:20" ht="15" customHeight="1" x14ac:dyDescent="0.2">
      <c r="B334" s="22"/>
      <c r="D334" s="351" t="s">
        <v>473</v>
      </c>
      <c r="E334" s="351"/>
      <c r="F334" s="351"/>
      <c r="G334" s="351"/>
      <c r="H334" s="351"/>
      <c r="I334" s="351"/>
      <c r="J334" s="415">
        <v>9550.7999999999993</v>
      </c>
      <c r="K334" s="415"/>
      <c r="L334" s="415"/>
      <c r="M334" s="415">
        <v>9550.7999999999993</v>
      </c>
      <c r="N334" s="415"/>
      <c r="O334" s="415"/>
    </row>
    <row r="335" spans="2:20" ht="17.25" customHeight="1" x14ac:dyDescent="0.2">
      <c r="B335" s="22"/>
      <c r="D335" s="416" t="s">
        <v>552</v>
      </c>
      <c r="E335" s="416"/>
      <c r="F335" s="416"/>
      <c r="G335" s="416"/>
      <c r="H335" s="416"/>
      <c r="I335" s="416"/>
      <c r="J335" s="338">
        <f>J331+J332+J333+J334</f>
        <v>37680.94</v>
      </c>
      <c r="K335" s="338"/>
      <c r="L335" s="338"/>
      <c r="M335" s="338">
        <f>M331+M332+M333+M334</f>
        <v>37680.94</v>
      </c>
      <c r="N335" s="338"/>
      <c r="O335" s="338"/>
      <c r="Q335" s="132"/>
      <c r="R335" s="132"/>
      <c r="T335" s="132"/>
    </row>
    <row r="336" spans="2:20" ht="27" customHeight="1" x14ac:dyDescent="0.2">
      <c r="B336" s="22"/>
      <c r="D336" s="296" t="s">
        <v>360</v>
      </c>
      <c r="E336" s="297"/>
      <c r="F336" s="297"/>
      <c r="G336" s="297"/>
      <c r="H336" s="297"/>
      <c r="I336" s="298"/>
      <c r="J336" s="423">
        <v>827108.79</v>
      </c>
      <c r="K336" s="424"/>
      <c r="L336" s="425"/>
      <c r="M336" s="423">
        <v>694586.98</v>
      </c>
      <c r="N336" s="424"/>
      <c r="O336" s="425"/>
    </row>
    <row r="337" spans="2:21" ht="26.25" customHeight="1" x14ac:dyDescent="0.2">
      <c r="B337" s="22"/>
      <c r="D337" s="296" t="s">
        <v>521</v>
      </c>
      <c r="E337" s="297"/>
      <c r="F337" s="297"/>
      <c r="G337" s="297"/>
      <c r="H337" s="297"/>
      <c r="I337" s="298"/>
      <c r="J337" s="423">
        <v>261632.91</v>
      </c>
      <c r="K337" s="424"/>
      <c r="L337" s="425"/>
      <c r="M337" s="423">
        <v>214251.64</v>
      </c>
      <c r="N337" s="424"/>
      <c r="O337" s="425"/>
    </row>
    <row r="338" spans="2:21" ht="27" customHeight="1" x14ac:dyDescent="0.2">
      <c r="B338" s="22"/>
      <c r="D338" s="296" t="s">
        <v>362</v>
      </c>
      <c r="E338" s="297"/>
      <c r="F338" s="297"/>
      <c r="G338" s="297"/>
      <c r="H338" s="297"/>
      <c r="I338" s="298"/>
      <c r="J338" s="423">
        <v>838900</v>
      </c>
      <c r="K338" s="424"/>
      <c r="L338" s="425"/>
      <c r="M338" s="423">
        <v>713925</v>
      </c>
      <c r="N338" s="424"/>
      <c r="O338" s="425"/>
    </row>
    <row r="339" spans="2:21" ht="27" customHeight="1" x14ac:dyDescent="0.2">
      <c r="B339" s="22"/>
      <c r="D339" s="296" t="s">
        <v>575</v>
      </c>
      <c r="E339" s="297"/>
      <c r="F339" s="297"/>
      <c r="G339" s="297"/>
      <c r="H339" s="297"/>
      <c r="I339" s="298"/>
      <c r="J339" s="423">
        <v>7606.27</v>
      </c>
      <c r="K339" s="424"/>
      <c r="L339" s="425"/>
      <c r="M339" s="423">
        <v>6721.09</v>
      </c>
      <c r="N339" s="424"/>
      <c r="O339" s="425"/>
    </row>
    <row r="340" spans="2:21" ht="24" customHeight="1" x14ac:dyDescent="0.2">
      <c r="B340" s="22"/>
      <c r="D340" s="426" t="s">
        <v>364</v>
      </c>
      <c r="E340" s="427"/>
      <c r="F340" s="427"/>
      <c r="G340" s="427"/>
      <c r="H340" s="427"/>
      <c r="I340" s="428"/>
      <c r="J340" s="301">
        <f>SUM(J336:L339)</f>
        <v>1935247.97</v>
      </c>
      <c r="K340" s="302"/>
      <c r="L340" s="303"/>
      <c r="M340" s="301">
        <f>SUM(N336:O339)</f>
        <v>0</v>
      </c>
      <c r="N340" s="302"/>
      <c r="O340" s="303"/>
      <c r="Q340" s="38"/>
      <c r="R340" s="38"/>
      <c r="U340" s="132"/>
    </row>
    <row r="341" spans="2:21" ht="12" customHeight="1" x14ac:dyDescent="0.2">
      <c r="B341" s="22"/>
      <c r="D341" s="299" t="s">
        <v>503</v>
      </c>
      <c r="E341" s="300"/>
      <c r="F341" s="300"/>
      <c r="G341" s="300"/>
      <c r="H341" s="300"/>
      <c r="I341" s="323"/>
      <c r="J341" s="338">
        <f>SUM(J323,J326,J327,J330,J335-J340)</f>
        <v>1355475.09</v>
      </c>
      <c r="K341" s="338"/>
      <c r="L341" s="338"/>
      <c r="M341" s="338">
        <f>SUM(N323+M326+N327+M330,M335-M340)</f>
        <v>3205397.06</v>
      </c>
      <c r="N341" s="338"/>
      <c r="O341" s="338"/>
      <c r="P341" s="132"/>
      <c r="Q341" s="132"/>
      <c r="R341" s="132"/>
      <c r="U341" s="132"/>
    </row>
    <row r="342" spans="2:21" ht="12" customHeight="1" x14ac:dyDescent="0.2">
      <c r="B342" s="22"/>
      <c r="C342" s="12"/>
      <c r="D342" s="37"/>
      <c r="E342" s="37"/>
      <c r="F342" s="37"/>
      <c r="G342" s="37"/>
      <c r="H342" s="269"/>
      <c r="I342" s="37"/>
      <c r="J342" s="37"/>
      <c r="K342" s="37"/>
      <c r="L342" s="38"/>
      <c r="M342" s="38"/>
      <c r="N342" s="38"/>
      <c r="O342" s="38"/>
      <c r="P342" s="38"/>
    </row>
    <row r="343" spans="2:21" ht="12" customHeight="1" x14ac:dyDescent="0.2">
      <c r="B343" s="22"/>
      <c r="C343" s="12"/>
      <c r="D343" s="37"/>
      <c r="E343" s="37"/>
      <c r="F343" s="37"/>
      <c r="G343" s="37"/>
      <c r="H343" s="269"/>
      <c r="I343" s="37"/>
      <c r="J343" s="37"/>
      <c r="K343" s="37"/>
      <c r="L343" s="38"/>
      <c r="M343" s="38"/>
      <c r="N343" s="38"/>
      <c r="O343" s="38"/>
      <c r="P343" s="38"/>
    </row>
    <row r="344" spans="2:21" ht="12" customHeight="1" x14ac:dyDescent="0.2">
      <c r="B344" s="22"/>
      <c r="C344" s="12"/>
      <c r="D344" s="37"/>
      <c r="E344" s="37"/>
      <c r="F344" s="37"/>
      <c r="G344" s="37"/>
      <c r="H344" s="269"/>
      <c r="I344" s="37"/>
      <c r="J344" s="37"/>
      <c r="K344" s="37"/>
      <c r="L344" s="38"/>
      <c r="M344" s="38"/>
      <c r="N344" s="38"/>
      <c r="O344" s="38"/>
      <c r="P344" s="38"/>
    </row>
    <row r="345" spans="2:21" ht="12" customHeight="1" x14ac:dyDescent="0.2">
      <c r="B345" s="22"/>
      <c r="C345" s="12"/>
      <c r="D345" s="37"/>
      <c r="E345" s="37"/>
      <c r="F345" s="37"/>
      <c r="G345" s="37"/>
      <c r="H345" s="269"/>
      <c r="I345" s="37"/>
      <c r="J345" s="37"/>
      <c r="K345" s="37"/>
      <c r="L345" s="38"/>
      <c r="M345" s="38"/>
      <c r="N345" s="38"/>
      <c r="O345" s="38"/>
      <c r="P345" s="38"/>
    </row>
    <row r="346" spans="2:21" ht="12" customHeight="1" x14ac:dyDescent="0.2">
      <c r="B346" s="22"/>
      <c r="C346" s="145" t="s">
        <v>528</v>
      </c>
      <c r="D346" s="145"/>
      <c r="E346" s="145"/>
      <c r="F346" s="145"/>
      <c r="G346" s="145"/>
      <c r="H346" s="270"/>
      <c r="I346" s="145"/>
      <c r="J346" s="145"/>
      <c r="K346" s="145"/>
      <c r="L346" s="145"/>
      <c r="M346" s="145"/>
      <c r="N346" s="145"/>
      <c r="O346" s="145"/>
      <c r="P346" s="38"/>
    </row>
    <row r="347" spans="2:21" ht="12" customHeight="1" x14ac:dyDescent="0.2">
      <c r="B347" s="22"/>
      <c r="C347" s="12"/>
      <c r="D347" s="37"/>
      <c r="E347" s="37"/>
      <c r="F347" s="37"/>
      <c r="G347" s="37"/>
      <c r="H347" s="269"/>
      <c r="I347" s="37"/>
      <c r="J347" s="37"/>
      <c r="K347" s="37"/>
      <c r="L347" s="38"/>
      <c r="M347" s="38"/>
      <c r="N347" s="38"/>
      <c r="O347" s="38"/>
      <c r="P347" s="38"/>
    </row>
    <row r="348" spans="2:21" ht="12" customHeight="1" x14ac:dyDescent="0.2">
      <c r="B348" s="22"/>
      <c r="C348" s="12"/>
      <c r="D348" s="376" t="s">
        <v>522</v>
      </c>
      <c r="E348" s="376"/>
      <c r="F348" s="376"/>
      <c r="G348" s="161">
        <v>0.1</v>
      </c>
      <c r="H348" s="269"/>
      <c r="I348" s="37"/>
      <c r="J348" s="37"/>
      <c r="K348" s="37"/>
      <c r="L348" s="38"/>
      <c r="M348" s="38"/>
      <c r="N348" s="38"/>
      <c r="O348" s="38"/>
      <c r="P348" s="38"/>
    </row>
    <row r="349" spans="2:21" ht="12" customHeight="1" x14ac:dyDescent="0.2">
      <c r="B349" s="22"/>
      <c r="C349" s="12"/>
      <c r="D349" s="376" t="s">
        <v>523</v>
      </c>
      <c r="E349" s="376"/>
      <c r="F349" s="376"/>
      <c r="G349" s="162">
        <v>0.3</v>
      </c>
      <c r="H349" s="269"/>
      <c r="I349" s="37"/>
      <c r="J349" s="37"/>
      <c r="K349" s="37"/>
      <c r="L349" s="38"/>
      <c r="M349" s="38"/>
      <c r="N349" s="38"/>
      <c r="O349" s="38"/>
      <c r="P349" s="38"/>
    </row>
    <row r="350" spans="2:21" ht="12" customHeight="1" x14ac:dyDescent="0.2">
      <c r="B350" s="22"/>
      <c r="C350" s="12"/>
      <c r="D350" s="376" t="s">
        <v>524</v>
      </c>
      <c r="E350" s="376"/>
      <c r="F350" s="376"/>
      <c r="G350" s="161">
        <v>0.1</v>
      </c>
      <c r="H350" s="269"/>
      <c r="I350" s="37"/>
      <c r="J350" s="37"/>
      <c r="K350" s="37"/>
      <c r="L350" s="38"/>
      <c r="M350" s="38"/>
      <c r="N350" s="38"/>
      <c r="O350" s="38"/>
      <c r="P350" s="38"/>
    </row>
    <row r="351" spans="2:21" ht="12" customHeight="1" x14ac:dyDescent="0.2">
      <c r="B351" s="22"/>
      <c r="C351" s="12"/>
      <c r="D351" s="376" t="s">
        <v>525</v>
      </c>
      <c r="E351" s="376"/>
      <c r="F351" s="376"/>
      <c r="G351" s="163">
        <v>0.2</v>
      </c>
      <c r="H351" s="269"/>
      <c r="I351" s="37"/>
      <c r="J351" s="37"/>
      <c r="K351" s="37"/>
      <c r="L351" s="38"/>
      <c r="M351" s="38"/>
      <c r="N351" s="38"/>
      <c r="O351" s="38"/>
      <c r="P351" s="38"/>
    </row>
    <row r="352" spans="2:21" ht="12" customHeight="1" x14ac:dyDescent="0.2">
      <c r="B352" s="22"/>
      <c r="C352" s="12"/>
      <c r="D352" s="377" t="s">
        <v>526</v>
      </c>
      <c r="E352" s="377"/>
      <c r="F352" s="377"/>
      <c r="G352" s="163">
        <v>0.2</v>
      </c>
      <c r="H352" s="269"/>
      <c r="I352" s="37"/>
      <c r="J352" s="37"/>
      <c r="K352" s="37"/>
      <c r="L352" s="38"/>
      <c r="M352" s="38"/>
      <c r="N352" s="38"/>
      <c r="O352" s="38"/>
      <c r="P352" s="38"/>
    </row>
    <row r="353" spans="1:34" ht="12" customHeight="1" x14ac:dyDescent="0.2">
      <c r="B353" s="22"/>
      <c r="C353" s="12"/>
      <c r="D353" s="378" t="s">
        <v>527</v>
      </c>
      <c r="E353" s="378"/>
      <c r="F353" s="378"/>
      <c r="G353" s="161">
        <v>0.25</v>
      </c>
      <c r="H353" s="269"/>
      <c r="I353" s="37"/>
      <c r="J353" s="37"/>
      <c r="K353" s="37"/>
      <c r="L353" s="38"/>
      <c r="M353" s="38"/>
      <c r="N353" s="38"/>
      <c r="O353" s="38"/>
      <c r="P353" s="38"/>
    </row>
    <row r="354" spans="1:34" ht="12" customHeight="1" x14ac:dyDescent="0.2">
      <c r="B354" s="22"/>
      <c r="C354" s="12"/>
      <c r="D354" s="37"/>
      <c r="E354" s="37"/>
      <c r="F354" s="37"/>
      <c r="G354" s="37"/>
      <c r="H354" s="269"/>
      <c r="K354" s="37"/>
      <c r="L354" s="38"/>
      <c r="M354" s="38"/>
      <c r="N354" s="38"/>
      <c r="O354" s="38"/>
      <c r="P354" s="38"/>
    </row>
    <row r="355" spans="1:34" ht="15" customHeight="1" x14ac:dyDescent="0.2">
      <c r="B355" s="22"/>
      <c r="C355" s="35" t="s">
        <v>192</v>
      </c>
      <c r="D355" s="37"/>
      <c r="E355" s="37"/>
      <c r="F355" s="37"/>
      <c r="G355" s="37"/>
      <c r="H355" s="269"/>
      <c r="I355" s="37"/>
      <c r="J355" s="37"/>
      <c r="K355" s="37"/>
      <c r="L355" s="38"/>
      <c r="M355" s="38"/>
      <c r="N355" s="38"/>
      <c r="O355" s="38"/>
      <c r="P355" s="38"/>
    </row>
    <row r="356" spans="1:34" ht="12" customHeight="1" x14ac:dyDescent="0.2">
      <c r="B356" s="22"/>
      <c r="C356" s="35"/>
      <c r="D356" s="37"/>
      <c r="E356" s="37"/>
      <c r="F356" s="37"/>
      <c r="G356" s="37"/>
      <c r="H356" s="269"/>
      <c r="I356" s="37"/>
      <c r="J356" s="37"/>
      <c r="K356" s="37"/>
      <c r="L356" s="38"/>
      <c r="M356" s="38"/>
      <c r="N356" s="38"/>
      <c r="O356" s="38"/>
      <c r="P356" s="38"/>
    </row>
    <row r="357" spans="1:34" ht="12" customHeight="1" x14ac:dyDescent="0.2">
      <c r="B357" s="22"/>
      <c r="C357" s="32" t="s">
        <v>520</v>
      </c>
      <c r="D357" s="37"/>
      <c r="E357" s="37"/>
      <c r="F357" s="37"/>
      <c r="G357" s="37"/>
      <c r="H357" s="269"/>
      <c r="I357" s="37"/>
      <c r="J357" s="37"/>
      <c r="K357" s="37"/>
      <c r="L357" s="38"/>
      <c r="M357" s="38"/>
      <c r="N357" s="38"/>
      <c r="O357" s="38"/>
      <c r="P357" s="38"/>
    </row>
    <row r="358" spans="1:34" ht="12" customHeight="1" x14ac:dyDescent="0.2">
      <c r="B358" s="22"/>
      <c r="C358" s="12"/>
      <c r="D358" s="37"/>
      <c r="E358" s="37"/>
      <c r="F358" s="37"/>
      <c r="G358" s="37"/>
      <c r="H358" s="269"/>
      <c r="I358" s="37"/>
      <c r="J358" s="37"/>
      <c r="K358" s="37"/>
      <c r="L358" s="38"/>
      <c r="M358" s="38"/>
      <c r="N358" s="38"/>
      <c r="O358" s="38"/>
      <c r="P358" s="38"/>
    </row>
    <row r="359" spans="1:34" ht="12" customHeight="1" x14ac:dyDescent="0.2">
      <c r="B359" s="22"/>
      <c r="C359" s="12"/>
      <c r="D359" s="355" t="s">
        <v>173</v>
      </c>
      <c r="E359" s="355"/>
      <c r="F359" s="355"/>
      <c r="G359" s="355"/>
      <c r="H359" s="355"/>
      <c r="I359" s="355"/>
      <c r="J359" s="374">
        <v>2020</v>
      </c>
      <c r="K359" s="374"/>
      <c r="L359" s="374"/>
      <c r="M359" s="374">
        <v>2019</v>
      </c>
      <c r="N359" s="374"/>
      <c r="O359" s="374"/>
    </row>
    <row r="360" spans="1:34" ht="12" customHeight="1" x14ac:dyDescent="0.2">
      <c r="B360" s="22"/>
      <c r="C360" s="12"/>
      <c r="D360" s="351" t="s">
        <v>344</v>
      </c>
      <c r="E360" s="351"/>
      <c r="F360" s="351"/>
      <c r="G360" s="351"/>
      <c r="H360" s="351"/>
      <c r="I360" s="351"/>
      <c r="J360" s="352">
        <v>7350656.4900000002</v>
      </c>
      <c r="K360" s="352"/>
      <c r="L360" s="352"/>
      <c r="M360" s="352">
        <v>7350656.4900000002</v>
      </c>
      <c r="N360" s="352"/>
      <c r="O360" s="352"/>
    </row>
    <row r="361" spans="1:34" ht="12" customHeight="1" x14ac:dyDescent="0.2">
      <c r="B361" s="22"/>
      <c r="C361" s="12"/>
      <c r="D361" s="37"/>
      <c r="E361" s="37"/>
      <c r="F361" s="37"/>
      <c r="G361" s="37"/>
      <c r="H361" s="269"/>
      <c r="I361" s="37"/>
      <c r="J361" s="37"/>
      <c r="K361" s="37"/>
      <c r="L361" s="38"/>
      <c r="M361" s="38"/>
      <c r="N361" s="38"/>
      <c r="O361" s="38"/>
      <c r="P361" s="38"/>
    </row>
    <row r="362" spans="1:34" ht="12" customHeight="1" x14ac:dyDescent="0.2">
      <c r="A362" s="2"/>
      <c r="B362" s="29" t="s">
        <v>171</v>
      </c>
      <c r="C362" s="2" t="s">
        <v>18</v>
      </c>
    </row>
    <row r="363" spans="1:34" ht="12" customHeight="1" x14ac:dyDescent="0.2">
      <c r="A363" s="2"/>
      <c r="B363" s="29"/>
      <c r="C363" s="2"/>
    </row>
    <row r="364" spans="1:34" s="28" customFormat="1" ht="12" customHeight="1" x14ac:dyDescent="0.2">
      <c r="A364" s="39"/>
      <c r="B364" s="61" t="s">
        <v>85</v>
      </c>
      <c r="C364" s="327" t="s">
        <v>68</v>
      </c>
      <c r="D364" s="327"/>
      <c r="E364" s="327"/>
      <c r="F364" s="327"/>
      <c r="G364" s="327"/>
      <c r="H364" s="327"/>
      <c r="I364" s="327"/>
      <c r="J364" s="327"/>
      <c r="K364" s="327"/>
      <c r="L364" s="327"/>
      <c r="M364" s="327"/>
      <c r="N364" s="327"/>
      <c r="O364" s="327"/>
      <c r="P364" s="327"/>
      <c r="U364" s="8"/>
      <c r="V364" s="8"/>
      <c r="W364" s="8"/>
      <c r="X364" s="8"/>
      <c r="Y364" s="8"/>
      <c r="Z364" s="8"/>
      <c r="AA364" s="8"/>
      <c r="AB364" s="8"/>
      <c r="AC364" s="8"/>
      <c r="AD364" s="8"/>
      <c r="AE364" s="8"/>
      <c r="AF364" s="8"/>
      <c r="AG364" s="8"/>
      <c r="AH364" s="8"/>
    </row>
    <row r="365" spans="1:34" s="28" customFormat="1" ht="12" customHeight="1" x14ac:dyDescent="0.2">
      <c r="A365" s="39"/>
      <c r="B365" s="62"/>
      <c r="C365" s="327"/>
      <c r="D365" s="327"/>
      <c r="E365" s="327"/>
      <c r="F365" s="327"/>
      <c r="G365" s="327"/>
      <c r="H365" s="327"/>
      <c r="I365" s="327"/>
      <c r="J365" s="327"/>
      <c r="K365" s="327"/>
      <c r="L365" s="327"/>
      <c r="M365" s="327"/>
      <c r="N365" s="327"/>
      <c r="O365" s="327"/>
      <c r="P365" s="327"/>
      <c r="U365" s="8"/>
      <c r="V365" s="8"/>
      <c r="W365" s="8"/>
      <c r="X365" s="8"/>
      <c r="Y365" s="8"/>
      <c r="Z365" s="8"/>
      <c r="AA365" s="8"/>
      <c r="AB365" s="8"/>
      <c r="AC365" s="8"/>
      <c r="AD365" s="8"/>
      <c r="AE365" s="8"/>
      <c r="AF365" s="8"/>
      <c r="AG365" s="8"/>
      <c r="AH365" s="8"/>
    </row>
    <row r="366" spans="1:34" ht="12" customHeight="1" x14ac:dyDescent="0.2">
      <c r="A366" s="15"/>
      <c r="B366" s="25"/>
      <c r="C366" s="7"/>
      <c r="D366" s="7"/>
      <c r="E366" s="7"/>
      <c r="F366" s="7"/>
      <c r="G366" s="7"/>
      <c r="H366" s="7"/>
      <c r="I366" s="7"/>
      <c r="J366" s="7"/>
      <c r="K366" s="7"/>
      <c r="L366" s="7"/>
      <c r="M366" s="7"/>
      <c r="N366" s="7"/>
      <c r="O366" s="7"/>
      <c r="P366" s="7"/>
    </row>
    <row r="367" spans="1:34" ht="12" customHeight="1" x14ac:dyDescent="0.2">
      <c r="A367" s="1"/>
      <c r="B367" s="29" t="s">
        <v>171</v>
      </c>
      <c r="C367" s="2" t="s">
        <v>19</v>
      </c>
    </row>
    <row r="368" spans="1:34" ht="12" customHeight="1" x14ac:dyDescent="0.2">
      <c r="A368" s="1"/>
      <c r="B368" s="29"/>
      <c r="C368" s="2"/>
    </row>
    <row r="369" spans="1:34" s="55" customFormat="1" ht="12" customHeight="1" x14ac:dyDescent="0.2">
      <c r="A369" s="68"/>
      <c r="B369" s="70" t="s">
        <v>84</v>
      </c>
      <c r="C369" s="379" t="s">
        <v>69</v>
      </c>
      <c r="D369" s="379"/>
      <c r="E369" s="379"/>
      <c r="F369" s="379"/>
      <c r="G369" s="379"/>
      <c r="H369" s="379"/>
      <c r="I369" s="379"/>
      <c r="J369" s="379"/>
      <c r="K369" s="379"/>
      <c r="L369" s="379"/>
      <c r="M369" s="379"/>
      <c r="N369" s="379"/>
      <c r="O369" s="379"/>
      <c r="P369" s="379"/>
      <c r="U369" s="8"/>
      <c r="V369" s="8"/>
      <c r="W369" s="8"/>
      <c r="X369" s="8"/>
      <c r="Y369" s="8"/>
      <c r="Z369" s="8"/>
      <c r="AA369" s="8"/>
      <c r="AB369" s="8"/>
      <c r="AC369" s="8"/>
      <c r="AD369" s="8"/>
      <c r="AE369" s="8"/>
      <c r="AF369" s="8"/>
      <c r="AG369" s="8"/>
      <c r="AH369" s="8"/>
    </row>
    <row r="370" spans="1:34" s="55" customFormat="1" ht="12" customHeight="1" x14ac:dyDescent="0.2">
      <c r="A370" s="68"/>
      <c r="B370" s="58"/>
      <c r="C370" s="379"/>
      <c r="D370" s="379"/>
      <c r="E370" s="379"/>
      <c r="F370" s="379"/>
      <c r="G370" s="379"/>
      <c r="H370" s="379"/>
      <c r="I370" s="379"/>
      <c r="J370" s="379"/>
      <c r="K370" s="379"/>
      <c r="L370" s="379"/>
      <c r="M370" s="379"/>
      <c r="N370" s="379"/>
      <c r="O370" s="379"/>
      <c r="P370" s="379"/>
      <c r="U370" s="8"/>
      <c r="V370" s="8"/>
      <c r="W370" s="8"/>
      <c r="X370" s="8"/>
      <c r="Y370" s="8"/>
      <c r="Z370" s="8"/>
      <c r="AA370" s="8"/>
      <c r="AB370" s="8"/>
      <c r="AC370" s="8"/>
      <c r="AD370" s="8"/>
      <c r="AE370" s="8"/>
      <c r="AF370" s="8"/>
      <c r="AG370" s="8"/>
      <c r="AH370" s="8"/>
    </row>
    <row r="371" spans="1:34" s="55" customFormat="1" ht="12" customHeight="1" x14ac:dyDescent="0.2">
      <c r="A371" s="68"/>
      <c r="B371" s="58"/>
      <c r="C371" s="188"/>
      <c r="D371" s="188"/>
      <c r="E371" s="188"/>
      <c r="F371" s="188"/>
      <c r="G371" s="188"/>
      <c r="H371" s="237"/>
      <c r="I371" s="188"/>
      <c r="J371" s="188"/>
      <c r="K371" s="188"/>
      <c r="L371" s="188"/>
      <c r="M371" s="188"/>
      <c r="N371" s="188"/>
      <c r="O371" s="188"/>
      <c r="P371" s="188"/>
      <c r="U371" s="8"/>
      <c r="V371" s="8"/>
      <c r="W371" s="8"/>
      <c r="X371" s="8"/>
      <c r="Y371" s="8"/>
      <c r="Z371" s="8"/>
      <c r="AA371" s="8"/>
      <c r="AB371" s="8"/>
      <c r="AC371" s="8"/>
      <c r="AD371" s="8"/>
      <c r="AE371" s="8"/>
      <c r="AF371" s="8"/>
      <c r="AG371" s="8"/>
      <c r="AH371" s="8"/>
    </row>
    <row r="373" spans="1:34" ht="12" customHeight="1" x14ac:dyDescent="0.2">
      <c r="A373" s="2"/>
      <c r="B373" s="10" t="s">
        <v>193</v>
      </c>
    </row>
    <row r="374" spans="1:34" ht="12" customHeight="1" x14ac:dyDescent="0.2">
      <c r="A374" s="2"/>
      <c r="B374" s="10"/>
    </row>
    <row r="375" spans="1:34" s="28" customFormat="1" ht="12" customHeight="1" x14ac:dyDescent="0.2">
      <c r="A375" s="39"/>
      <c r="B375" s="61" t="s">
        <v>81</v>
      </c>
      <c r="C375" s="327" t="s">
        <v>70</v>
      </c>
      <c r="D375" s="327"/>
      <c r="E375" s="327"/>
      <c r="F375" s="327"/>
      <c r="G375" s="327"/>
      <c r="H375" s="327"/>
      <c r="I375" s="327"/>
      <c r="J375" s="327"/>
      <c r="K375" s="327"/>
      <c r="L375" s="327"/>
      <c r="M375" s="327"/>
      <c r="N375" s="327"/>
      <c r="O375" s="327"/>
      <c r="P375" s="327"/>
    </row>
    <row r="376" spans="1:34" s="28" customFormat="1" ht="12" customHeight="1" x14ac:dyDescent="0.2">
      <c r="A376" s="39"/>
      <c r="B376" s="61"/>
      <c r="C376" s="327"/>
      <c r="D376" s="327"/>
      <c r="E376" s="327"/>
      <c r="F376" s="327"/>
      <c r="G376" s="327"/>
      <c r="H376" s="327"/>
      <c r="I376" s="327"/>
      <c r="J376" s="327"/>
      <c r="K376" s="327"/>
      <c r="L376" s="327"/>
      <c r="M376" s="327"/>
      <c r="N376" s="327"/>
      <c r="O376" s="327"/>
      <c r="P376" s="327"/>
    </row>
    <row r="377" spans="1:34" s="28" customFormat="1" ht="12" customHeight="1" x14ac:dyDescent="0.2">
      <c r="A377" s="39"/>
      <c r="B377" s="40"/>
      <c r="C377" s="33"/>
      <c r="D377" s="33"/>
      <c r="E377" s="33"/>
      <c r="F377" s="33"/>
      <c r="G377" s="33"/>
      <c r="H377" s="33"/>
      <c r="I377" s="33"/>
      <c r="J377" s="33"/>
      <c r="K377" s="33"/>
      <c r="L377" s="33"/>
      <c r="M377" s="33"/>
      <c r="N377" s="33"/>
      <c r="O377" s="33"/>
      <c r="P377" s="33"/>
    </row>
    <row r="378" spans="1:34" s="28" customFormat="1" ht="12" customHeight="1" x14ac:dyDescent="0.2">
      <c r="A378" s="39"/>
      <c r="B378" s="61" t="s">
        <v>80</v>
      </c>
      <c r="C378" s="327" t="s">
        <v>71</v>
      </c>
      <c r="D378" s="327"/>
      <c r="E378" s="327"/>
      <c r="F378" s="327"/>
      <c r="G378" s="327"/>
      <c r="H378" s="327"/>
      <c r="I378" s="327"/>
      <c r="J378" s="327"/>
      <c r="K378" s="327"/>
      <c r="L378" s="327"/>
      <c r="M378" s="327"/>
      <c r="N378" s="327"/>
      <c r="O378" s="327"/>
      <c r="P378" s="327"/>
    </row>
    <row r="379" spans="1:34" s="28" customFormat="1" ht="12" customHeight="1" x14ac:dyDescent="0.2">
      <c r="A379" s="27"/>
      <c r="B379" s="53"/>
      <c r="C379" s="327"/>
      <c r="D379" s="327"/>
      <c r="E379" s="327"/>
      <c r="F379" s="327"/>
      <c r="G379" s="327"/>
      <c r="H379" s="327"/>
      <c r="I379" s="327"/>
      <c r="J379" s="327"/>
      <c r="K379" s="327"/>
      <c r="L379" s="327"/>
      <c r="M379" s="327"/>
      <c r="N379" s="327"/>
      <c r="O379" s="327"/>
      <c r="P379" s="327"/>
    </row>
    <row r="380" spans="1:34" s="28" customFormat="1" ht="12" customHeight="1" x14ac:dyDescent="0.2">
      <c r="A380" s="27"/>
      <c r="B380" s="41"/>
      <c r="C380" s="33"/>
      <c r="D380" s="33"/>
      <c r="E380" s="33"/>
      <c r="F380" s="33"/>
      <c r="G380" s="33"/>
      <c r="H380" s="33"/>
      <c r="I380" s="33"/>
      <c r="J380" s="33"/>
      <c r="K380" s="33"/>
      <c r="L380" s="33"/>
      <c r="M380" s="33"/>
      <c r="N380" s="33"/>
      <c r="O380" s="33"/>
      <c r="P380" s="33"/>
    </row>
    <row r="381" spans="1:34" s="28" customFormat="1" ht="12" customHeight="1" x14ac:dyDescent="0.2">
      <c r="A381" s="39"/>
      <c r="B381" s="71" t="s">
        <v>83</v>
      </c>
      <c r="C381" s="327" t="s">
        <v>72</v>
      </c>
      <c r="D381" s="327"/>
      <c r="E381" s="327"/>
      <c r="F381" s="327"/>
      <c r="G381" s="327"/>
      <c r="H381" s="327"/>
      <c r="I381" s="327"/>
      <c r="J381" s="327"/>
      <c r="K381" s="327"/>
      <c r="L381" s="327"/>
      <c r="M381" s="327"/>
      <c r="N381" s="327"/>
      <c r="O381" s="327"/>
      <c r="P381" s="327"/>
    </row>
    <row r="382" spans="1:34" s="28" customFormat="1" ht="12" customHeight="1" x14ac:dyDescent="0.2">
      <c r="A382" s="69"/>
      <c r="B382" s="138"/>
      <c r="C382" s="327"/>
      <c r="D382" s="327"/>
      <c r="E382" s="327"/>
      <c r="F382" s="327"/>
      <c r="G382" s="327"/>
      <c r="H382" s="327"/>
      <c r="I382" s="327"/>
      <c r="J382" s="327"/>
      <c r="K382" s="327"/>
      <c r="L382" s="327"/>
      <c r="M382" s="327"/>
      <c r="N382" s="327"/>
      <c r="O382" s="327"/>
      <c r="P382" s="327"/>
    </row>
    <row r="383" spans="1:34" s="28" customFormat="1" ht="12" customHeight="1" x14ac:dyDescent="0.2">
      <c r="A383" s="69"/>
      <c r="B383" s="17"/>
      <c r="C383" s="17"/>
      <c r="D383" s="17"/>
      <c r="E383" s="17"/>
      <c r="F383" s="17"/>
      <c r="G383" s="17"/>
      <c r="H383" s="271"/>
      <c r="I383" s="17"/>
      <c r="J383" s="17"/>
      <c r="K383" s="17"/>
      <c r="L383" s="17"/>
      <c r="M383" s="17"/>
      <c r="N383" s="17"/>
      <c r="O383" s="17"/>
      <c r="P383" s="17"/>
      <c r="Q383" s="17"/>
      <c r="R383" s="17"/>
    </row>
    <row r="384" spans="1:34" ht="12" customHeight="1" x14ac:dyDescent="0.2">
      <c r="A384" s="11"/>
      <c r="B384" s="17"/>
      <c r="C384" s="304" t="s">
        <v>565</v>
      </c>
      <c r="D384" s="304"/>
      <c r="E384" s="304"/>
      <c r="F384" s="304"/>
      <c r="G384" s="304"/>
      <c r="H384" s="304"/>
      <c r="I384" s="304"/>
      <c r="J384" s="304"/>
      <c r="K384" s="304"/>
      <c r="L384" s="304"/>
      <c r="M384" s="304"/>
      <c r="N384" s="304"/>
      <c r="O384" s="304"/>
      <c r="P384" s="304"/>
    </row>
    <row r="385" spans="1:31" ht="12" customHeight="1" x14ac:dyDescent="0.2">
      <c r="A385" s="11"/>
      <c r="B385" s="17"/>
      <c r="C385" s="304"/>
      <c r="D385" s="304"/>
      <c r="E385" s="304"/>
      <c r="F385" s="304"/>
      <c r="G385" s="304"/>
      <c r="H385" s="304"/>
      <c r="I385" s="304"/>
      <c r="J385" s="304"/>
      <c r="K385" s="304"/>
      <c r="L385" s="304"/>
      <c r="M385" s="304"/>
      <c r="N385" s="304"/>
      <c r="O385" s="304"/>
      <c r="P385" s="304"/>
    </row>
    <row r="386" spans="1:31" ht="12" customHeight="1" x14ac:dyDescent="0.2">
      <c r="A386" s="11"/>
      <c r="B386" s="17"/>
      <c r="C386" s="215"/>
      <c r="D386" s="215"/>
      <c r="E386" s="215"/>
      <c r="F386" s="215"/>
      <c r="G386" s="215"/>
      <c r="H386" s="233"/>
      <c r="I386" s="215"/>
      <c r="J386" s="215"/>
      <c r="K386" s="215"/>
      <c r="L386" s="215"/>
      <c r="M386" s="215"/>
      <c r="N386" s="215"/>
      <c r="O386" s="215"/>
      <c r="P386" s="215"/>
    </row>
    <row r="387" spans="1:31" ht="12" customHeight="1" x14ac:dyDescent="0.2">
      <c r="A387" s="11"/>
      <c r="B387" s="17"/>
      <c r="C387" s="7"/>
      <c r="D387" s="7"/>
      <c r="E387" s="7"/>
      <c r="F387" s="7"/>
      <c r="G387" s="7"/>
      <c r="H387" s="7"/>
      <c r="I387" s="7"/>
      <c r="J387" s="7"/>
      <c r="K387" s="7"/>
      <c r="L387" s="7"/>
      <c r="M387" s="7"/>
      <c r="N387" s="7"/>
      <c r="O387" s="7"/>
      <c r="P387" s="7"/>
      <c r="S387" s="28"/>
      <c r="T387" s="28"/>
      <c r="U387" s="28"/>
      <c r="V387" s="28"/>
      <c r="W387" s="28"/>
      <c r="X387" s="28"/>
      <c r="Y387" s="28"/>
      <c r="Z387" s="28"/>
      <c r="AA387" s="28"/>
      <c r="AB387" s="28"/>
      <c r="AC387" s="28"/>
      <c r="AD387" s="28"/>
      <c r="AE387" s="28"/>
    </row>
    <row r="388" spans="1:31" ht="12" customHeight="1" x14ac:dyDescent="0.2">
      <c r="A388" s="11"/>
      <c r="B388" s="17"/>
      <c r="C388" s="7"/>
      <c r="D388" s="7"/>
      <c r="E388" s="355" t="s">
        <v>173</v>
      </c>
      <c r="F388" s="355"/>
      <c r="G388" s="355"/>
      <c r="H388" s="355"/>
      <c r="I388" s="374">
        <v>2020</v>
      </c>
      <c r="J388" s="374"/>
      <c r="K388" s="374"/>
      <c r="L388" s="374">
        <v>2019</v>
      </c>
      <c r="M388" s="374"/>
      <c r="N388" s="374"/>
      <c r="P388" s="7"/>
      <c r="S388" s="28"/>
      <c r="T388" s="28"/>
      <c r="U388" s="28"/>
      <c r="V388" s="28"/>
      <c r="W388" s="28"/>
      <c r="X388" s="28"/>
      <c r="Y388" s="28"/>
      <c r="Z388" s="28"/>
      <c r="AA388" s="28"/>
      <c r="AB388" s="28"/>
      <c r="AC388" s="28"/>
      <c r="AD388" s="28"/>
      <c r="AE388" s="28"/>
    </row>
    <row r="389" spans="1:31" ht="12" customHeight="1" x14ac:dyDescent="0.2">
      <c r="A389" s="11"/>
      <c r="B389" s="17"/>
      <c r="C389" s="7"/>
      <c r="D389" s="7"/>
      <c r="E389" s="351" t="s">
        <v>366</v>
      </c>
      <c r="F389" s="351"/>
      <c r="G389" s="351"/>
      <c r="H389" s="351"/>
      <c r="I389" s="352">
        <v>3800217.63</v>
      </c>
      <c r="J389" s="352"/>
      <c r="K389" s="352"/>
      <c r="L389" s="352">
        <v>3455179.97</v>
      </c>
      <c r="M389" s="352"/>
      <c r="N389" s="352"/>
      <c r="P389" s="7"/>
      <c r="S389" s="28"/>
      <c r="T389" s="28"/>
      <c r="U389" s="28"/>
      <c r="V389" s="28"/>
      <c r="W389" s="28"/>
      <c r="X389" s="28"/>
      <c r="Y389" s="28"/>
      <c r="Z389" s="28"/>
      <c r="AA389" s="28"/>
      <c r="AB389" s="28"/>
      <c r="AC389" s="28"/>
      <c r="AD389" s="28"/>
      <c r="AE389" s="28"/>
    </row>
    <row r="390" spans="1:31" ht="12" customHeight="1" x14ac:dyDescent="0.2">
      <c r="A390" s="11"/>
      <c r="B390" s="17"/>
      <c r="C390" s="7"/>
      <c r="D390" s="7"/>
      <c r="E390" s="351" t="s">
        <v>365</v>
      </c>
      <c r="F390" s="351"/>
      <c r="G390" s="351"/>
      <c r="H390" s="351"/>
      <c r="I390" s="352"/>
      <c r="J390" s="352"/>
      <c r="K390" s="352"/>
      <c r="L390" s="352">
        <v>0</v>
      </c>
      <c r="M390" s="352"/>
      <c r="N390" s="352"/>
      <c r="P390" s="7"/>
      <c r="S390" s="28"/>
      <c r="T390" s="28"/>
      <c r="U390" s="28"/>
      <c r="V390" s="28"/>
      <c r="W390" s="28"/>
      <c r="X390" s="28"/>
      <c r="Y390" s="28"/>
      <c r="Z390" s="28"/>
      <c r="AA390" s="28"/>
      <c r="AB390" s="28"/>
      <c r="AC390" s="28"/>
      <c r="AD390" s="28"/>
      <c r="AE390" s="28"/>
    </row>
    <row r="391" spans="1:31" ht="12" customHeight="1" x14ac:dyDescent="0.2">
      <c r="A391" s="11"/>
      <c r="B391" s="17"/>
      <c r="C391" s="7"/>
      <c r="D391" s="7"/>
      <c r="E391" s="299" t="s">
        <v>504</v>
      </c>
      <c r="F391" s="300"/>
      <c r="G391" s="300"/>
      <c r="H391" s="323"/>
      <c r="I391" s="338">
        <f>SUM(I389:K390)</f>
        <v>3800217.63</v>
      </c>
      <c r="J391" s="338"/>
      <c r="K391" s="338"/>
      <c r="L391" s="338">
        <f>SUM(L389:N390)</f>
        <v>3455179.97</v>
      </c>
      <c r="M391" s="338"/>
      <c r="N391" s="338"/>
      <c r="P391" s="7"/>
      <c r="S391" s="28"/>
      <c r="T391" s="28"/>
      <c r="U391" s="28"/>
      <c r="V391" s="28"/>
      <c r="W391" s="28"/>
      <c r="X391" s="28"/>
      <c r="Y391" s="28"/>
      <c r="Z391" s="28"/>
      <c r="AA391" s="28"/>
      <c r="AB391" s="28"/>
      <c r="AC391" s="28"/>
      <c r="AD391" s="28"/>
      <c r="AE391" s="28"/>
    </row>
    <row r="392" spans="1:31" ht="12" customHeight="1" x14ac:dyDescent="0.2">
      <c r="A392" s="11"/>
      <c r="B392" s="17"/>
      <c r="C392" s="7"/>
      <c r="D392" s="7"/>
      <c r="E392" s="113"/>
      <c r="F392" s="113"/>
      <c r="G392" s="113"/>
      <c r="H392" s="262"/>
      <c r="I392" s="134"/>
      <c r="J392" s="134"/>
      <c r="K392" s="134"/>
      <c r="L392" s="134"/>
      <c r="M392" s="134"/>
      <c r="N392" s="134"/>
      <c r="P392" s="7"/>
      <c r="S392" s="28"/>
      <c r="T392" s="28"/>
      <c r="U392" s="28"/>
      <c r="V392" s="28"/>
      <c r="W392" s="28"/>
      <c r="X392" s="28"/>
      <c r="Y392" s="28"/>
      <c r="Z392" s="28"/>
      <c r="AA392" s="28"/>
      <c r="AB392" s="28"/>
      <c r="AC392" s="28"/>
      <c r="AD392" s="28"/>
      <c r="AE392" s="28"/>
    </row>
    <row r="393" spans="1:31" ht="12" customHeight="1" x14ac:dyDescent="0.2">
      <c r="A393" s="11"/>
      <c r="B393" s="17"/>
      <c r="C393" s="7"/>
      <c r="D393" s="7"/>
      <c r="E393" s="113"/>
      <c r="F393" s="113"/>
      <c r="G393" s="113"/>
      <c r="H393" s="262"/>
      <c r="I393" s="134"/>
      <c r="J393" s="134"/>
      <c r="K393" s="134"/>
      <c r="L393" s="134"/>
      <c r="M393" s="134"/>
      <c r="N393" s="134"/>
      <c r="P393" s="7"/>
      <c r="S393" s="28"/>
      <c r="T393" s="28"/>
      <c r="U393" s="28"/>
      <c r="V393" s="28"/>
      <c r="W393" s="28"/>
      <c r="X393" s="28"/>
      <c r="Y393" s="28"/>
      <c r="Z393" s="28"/>
      <c r="AA393" s="28"/>
      <c r="AB393" s="28"/>
      <c r="AC393" s="28"/>
      <c r="AD393" s="28"/>
      <c r="AE393" s="28"/>
    </row>
    <row r="394" spans="1:31" ht="12" customHeight="1" x14ac:dyDescent="0.2">
      <c r="A394" s="11"/>
      <c r="B394" s="17"/>
      <c r="C394" s="7"/>
      <c r="D394" s="7"/>
      <c r="E394" s="113"/>
      <c r="F394" s="113"/>
      <c r="G394" s="113"/>
      <c r="H394" s="262"/>
      <c r="I394" s="134"/>
      <c r="J394" s="134"/>
      <c r="K394" s="134"/>
      <c r="L394" s="134"/>
      <c r="M394" s="134"/>
      <c r="N394" s="134"/>
      <c r="P394" s="7"/>
      <c r="S394" s="28"/>
      <c r="T394" s="28"/>
      <c r="U394" s="28"/>
      <c r="V394" s="28"/>
      <c r="W394" s="28"/>
      <c r="X394" s="28"/>
      <c r="Y394" s="28"/>
      <c r="Z394" s="28"/>
      <c r="AA394" s="28"/>
      <c r="AB394" s="28"/>
      <c r="AC394" s="28"/>
      <c r="AD394" s="28"/>
      <c r="AE394" s="28"/>
    </row>
    <row r="395" spans="1:31" ht="12" customHeight="1" x14ac:dyDescent="0.2">
      <c r="A395" s="11"/>
      <c r="B395" s="17"/>
      <c r="C395" s="7"/>
      <c r="D395" s="7"/>
      <c r="E395" s="113"/>
      <c r="F395" s="113"/>
      <c r="G395" s="113"/>
      <c r="H395" s="262"/>
      <c r="I395" s="134"/>
      <c r="J395" s="134"/>
      <c r="K395" s="134"/>
      <c r="L395" s="134"/>
      <c r="M395" s="134"/>
      <c r="N395" s="134"/>
      <c r="P395" s="7"/>
      <c r="S395" s="28"/>
      <c r="T395" s="28"/>
      <c r="U395" s="28"/>
      <c r="V395" s="28"/>
      <c r="W395" s="28"/>
      <c r="X395" s="28"/>
      <c r="Y395" s="28"/>
      <c r="Z395" s="28"/>
      <c r="AA395" s="28"/>
      <c r="AB395" s="28"/>
      <c r="AC395" s="28"/>
      <c r="AD395" s="28"/>
      <c r="AE395" s="28"/>
    </row>
    <row r="396" spans="1:31" ht="12" customHeight="1" x14ac:dyDescent="0.2">
      <c r="A396" s="11"/>
      <c r="B396" s="29" t="s">
        <v>171</v>
      </c>
      <c r="C396" s="35" t="s">
        <v>196</v>
      </c>
      <c r="D396" s="7"/>
      <c r="E396" s="7"/>
      <c r="F396" s="7"/>
      <c r="G396" s="7"/>
      <c r="H396" s="7"/>
      <c r="I396" s="7"/>
      <c r="J396" s="7"/>
      <c r="K396" s="7"/>
      <c r="L396" s="7"/>
      <c r="M396" s="7"/>
      <c r="N396" s="7"/>
      <c r="O396" s="7"/>
      <c r="P396" s="7"/>
    </row>
    <row r="397" spans="1:31" ht="12" customHeight="1" x14ac:dyDescent="0.2">
      <c r="A397" s="11"/>
      <c r="B397" s="29"/>
      <c r="C397" s="35"/>
      <c r="D397" s="7"/>
      <c r="E397" s="7"/>
      <c r="F397" s="7"/>
      <c r="G397" s="7"/>
      <c r="H397" s="7"/>
      <c r="I397" s="7"/>
      <c r="J397" s="7"/>
      <c r="K397" s="7"/>
      <c r="L397" s="7"/>
      <c r="M397" s="7"/>
      <c r="N397" s="7"/>
      <c r="O397" s="7"/>
      <c r="P397" s="7"/>
    </row>
    <row r="398" spans="1:31" ht="12" customHeight="1" x14ac:dyDescent="0.2">
      <c r="A398" s="11"/>
      <c r="B398" s="17"/>
      <c r="C398" s="42" t="s">
        <v>197</v>
      </c>
      <c r="D398" s="7"/>
      <c r="E398" s="7"/>
      <c r="F398" s="7"/>
      <c r="G398" s="7"/>
      <c r="H398" s="7"/>
      <c r="I398" s="7"/>
      <c r="J398" s="7"/>
      <c r="K398" s="7"/>
      <c r="L398" s="7"/>
      <c r="M398" s="7"/>
      <c r="N398" s="7"/>
      <c r="O398" s="7"/>
      <c r="P398" s="7"/>
      <c r="T398" s="28"/>
      <c r="U398" s="28"/>
      <c r="V398" s="28"/>
      <c r="W398" s="28"/>
      <c r="X398" s="28"/>
      <c r="Y398" s="28"/>
      <c r="Z398" s="28"/>
      <c r="AA398" s="28"/>
      <c r="AB398" s="28"/>
      <c r="AC398" s="28"/>
      <c r="AD398" s="28"/>
      <c r="AE398" s="28"/>
    </row>
    <row r="399" spans="1:31" ht="12" customHeight="1" x14ac:dyDescent="0.2">
      <c r="A399" s="11"/>
      <c r="B399" s="17"/>
      <c r="C399" s="42"/>
      <c r="D399" s="7"/>
      <c r="E399" s="7"/>
      <c r="F399" s="7"/>
      <c r="G399" s="7"/>
      <c r="H399" s="7"/>
      <c r="I399" s="7"/>
      <c r="J399" s="7"/>
      <c r="K399" s="7"/>
      <c r="L399" s="7"/>
      <c r="M399" s="7"/>
      <c r="N399" s="7"/>
      <c r="O399" s="7"/>
      <c r="P399" s="7"/>
      <c r="T399" s="28"/>
      <c r="U399" s="28"/>
      <c r="V399" s="28"/>
      <c r="W399" s="28"/>
      <c r="X399" s="28"/>
      <c r="Y399" s="28"/>
      <c r="Z399" s="28"/>
      <c r="AA399" s="28"/>
      <c r="AB399" s="28"/>
      <c r="AC399" s="28"/>
      <c r="AD399" s="28"/>
      <c r="AE399" s="28"/>
    </row>
    <row r="400" spans="1:31" ht="12" customHeight="1" x14ac:dyDescent="0.2">
      <c r="A400" s="11"/>
      <c r="B400" s="17"/>
      <c r="C400" s="7"/>
      <c r="D400" s="355" t="s">
        <v>173</v>
      </c>
      <c r="E400" s="355"/>
      <c r="F400" s="355"/>
      <c r="G400" s="355"/>
      <c r="H400" s="355"/>
      <c r="I400" s="355"/>
      <c r="J400" s="355"/>
      <c r="K400" s="355"/>
      <c r="L400" s="355"/>
      <c r="M400" s="330" t="s">
        <v>178</v>
      </c>
      <c r="N400" s="331"/>
      <c r="O400" s="332"/>
      <c r="T400" s="28"/>
      <c r="U400" s="28"/>
      <c r="V400" s="28"/>
      <c r="W400" s="28"/>
      <c r="X400" s="28"/>
      <c r="Y400" s="28"/>
      <c r="Z400" s="28"/>
      <c r="AA400" s="28"/>
      <c r="AB400" s="28"/>
      <c r="AC400" s="28"/>
      <c r="AD400" s="28"/>
      <c r="AE400" s="28"/>
    </row>
    <row r="401" spans="1:31" ht="12" customHeight="1" x14ac:dyDescent="0.2">
      <c r="A401" s="11"/>
      <c r="B401" s="17"/>
      <c r="C401" s="7"/>
      <c r="D401" s="351" t="s">
        <v>367</v>
      </c>
      <c r="E401" s="351"/>
      <c r="F401" s="351"/>
      <c r="G401" s="351"/>
      <c r="H401" s="351"/>
      <c r="I401" s="351"/>
      <c r="J401" s="351"/>
      <c r="K401" s="351"/>
      <c r="L401" s="351"/>
      <c r="M401" s="352">
        <v>0</v>
      </c>
      <c r="N401" s="352"/>
      <c r="O401" s="352"/>
      <c r="T401" s="28"/>
      <c r="U401" s="28"/>
      <c r="V401" s="28"/>
      <c r="W401" s="28"/>
      <c r="X401" s="28"/>
      <c r="Y401" s="28"/>
      <c r="Z401" s="28"/>
      <c r="AA401" s="28"/>
      <c r="AB401" s="28"/>
      <c r="AC401" s="28"/>
      <c r="AD401" s="28"/>
      <c r="AE401" s="28"/>
    </row>
    <row r="402" spans="1:31" ht="12" customHeight="1" x14ac:dyDescent="0.2">
      <c r="A402" s="11"/>
      <c r="B402" s="17"/>
      <c r="C402" s="7"/>
      <c r="D402" s="351" t="s">
        <v>368</v>
      </c>
      <c r="E402" s="351"/>
      <c r="F402" s="351"/>
      <c r="G402" s="351"/>
      <c r="H402" s="351"/>
      <c r="I402" s="351"/>
      <c r="J402" s="351"/>
      <c r="K402" s="351"/>
      <c r="L402" s="351"/>
      <c r="M402" s="352">
        <v>0</v>
      </c>
      <c r="N402" s="352"/>
      <c r="O402" s="352"/>
      <c r="T402" s="28"/>
      <c r="U402" s="28"/>
      <c r="V402" s="28"/>
      <c r="W402" s="28"/>
      <c r="X402" s="28"/>
      <c r="Y402" s="28"/>
      <c r="Z402" s="28"/>
      <c r="AA402" s="28"/>
      <c r="AB402" s="28"/>
      <c r="AC402" s="28"/>
      <c r="AD402" s="28"/>
      <c r="AE402" s="28"/>
    </row>
    <row r="403" spans="1:31" ht="12" customHeight="1" x14ac:dyDescent="0.2">
      <c r="A403" s="11"/>
      <c r="B403" s="17"/>
      <c r="C403" s="7"/>
      <c r="D403" s="320" t="s">
        <v>370</v>
      </c>
      <c r="E403" s="321"/>
      <c r="F403" s="321"/>
      <c r="G403" s="321"/>
      <c r="H403" s="321"/>
      <c r="I403" s="321"/>
      <c r="J403" s="321"/>
      <c r="K403" s="321"/>
      <c r="L403" s="322"/>
      <c r="M403" s="135"/>
      <c r="N403" s="410">
        <v>2944960.19</v>
      </c>
      <c r="O403" s="412"/>
      <c r="R403" s="121"/>
      <c r="S403" s="121"/>
      <c r="T403" s="28"/>
      <c r="U403" s="28"/>
      <c r="V403" s="28"/>
      <c r="W403" s="28"/>
      <c r="X403" s="28"/>
      <c r="Y403" s="28"/>
      <c r="Z403" s="28"/>
      <c r="AA403" s="28"/>
      <c r="AB403" s="28"/>
      <c r="AC403" s="28"/>
      <c r="AD403" s="28"/>
      <c r="AE403" s="28"/>
    </row>
    <row r="404" spans="1:31" ht="12" customHeight="1" x14ac:dyDescent="0.2">
      <c r="A404" s="11"/>
      <c r="B404" s="17"/>
      <c r="C404" s="7"/>
      <c r="D404" s="351" t="s">
        <v>369</v>
      </c>
      <c r="E404" s="351"/>
      <c r="F404" s="351"/>
      <c r="G404" s="351"/>
      <c r="H404" s="351"/>
      <c r="I404" s="351"/>
      <c r="J404" s="351"/>
      <c r="K404" s="351"/>
      <c r="L404" s="351"/>
      <c r="M404" s="352">
        <v>855257.44</v>
      </c>
      <c r="N404" s="352"/>
      <c r="O404" s="352"/>
      <c r="S404" s="121"/>
      <c r="T404" s="28"/>
      <c r="U404" s="28"/>
      <c r="V404" s="28"/>
      <c r="W404" s="28"/>
      <c r="X404" s="28"/>
      <c r="Y404" s="28"/>
      <c r="Z404" s="28"/>
      <c r="AA404" s="28"/>
      <c r="AB404" s="28"/>
      <c r="AC404" s="28"/>
      <c r="AD404" s="28"/>
      <c r="AE404" s="28"/>
    </row>
    <row r="405" spans="1:31" ht="12" customHeight="1" x14ac:dyDescent="0.2">
      <c r="A405" s="11"/>
      <c r="B405" s="17"/>
      <c r="C405" s="7"/>
      <c r="D405" s="299" t="s">
        <v>371</v>
      </c>
      <c r="E405" s="300"/>
      <c r="F405" s="300"/>
      <c r="G405" s="300"/>
      <c r="H405" s="300"/>
      <c r="I405" s="300"/>
      <c r="J405" s="300"/>
      <c r="K405" s="300"/>
      <c r="L405" s="323"/>
      <c r="M405" s="338">
        <f>SUM(M401:O404)</f>
        <v>3800217.63</v>
      </c>
      <c r="N405" s="338"/>
      <c r="O405" s="338"/>
      <c r="P405" s="121"/>
      <c r="S405" s="121"/>
      <c r="T405" s="28"/>
      <c r="U405" s="28"/>
      <c r="V405" s="28"/>
      <c r="W405" s="28"/>
      <c r="X405" s="28"/>
      <c r="Y405" s="28"/>
      <c r="Z405" s="28"/>
      <c r="AA405" s="28"/>
      <c r="AB405" s="28"/>
      <c r="AC405" s="28"/>
      <c r="AD405" s="28"/>
      <c r="AE405" s="28"/>
    </row>
    <row r="406" spans="1:31" ht="12" customHeight="1" x14ac:dyDescent="0.2">
      <c r="A406" s="11"/>
      <c r="B406" s="17"/>
      <c r="C406" s="7"/>
      <c r="D406" s="113"/>
      <c r="E406" s="113"/>
      <c r="F406" s="113"/>
      <c r="G406" s="113"/>
      <c r="H406" s="262"/>
      <c r="I406" s="113"/>
      <c r="J406" s="113"/>
      <c r="K406" s="113"/>
      <c r="L406" s="113"/>
      <c r="M406" s="134"/>
      <c r="N406" s="134"/>
      <c r="O406" s="134"/>
      <c r="P406" s="121"/>
      <c r="T406" s="28"/>
      <c r="U406" s="28"/>
      <c r="V406" s="28"/>
      <c r="W406" s="28"/>
      <c r="X406" s="28"/>
      <c r="Y406" s="28"/>
      <c r="Z406" s="28"/>
      <c r="AA406" s="28"/>
      <c r="AB406" s="28"/>
      <c r="AC406" s="28"/>
      <c r="AD406" s="28"/>
      <c r="AE406" s="28"/>
    </row>
    <row r="407" spans="1:31" ht="12" customHeight="1" x14ac:dyDescent="0.2">
      <c r="A407" s="11"/>
      <c r="B407" s="17"/>
      <c r="C407" s="35" t="s">
        <v>198</v>
      </c>
      <c r="D407" s="30"/>
      <c r="E407" s="30"/>
      <c r="F407" s="30"/>
      <c r="G407" s="30"/>
      <c r="H407" s="239"/>
      <c r="I407" s="30"/>
      <c r="J407" s="30"/>
      <c r="K407" s="30"/>
      <c r="L407" s="30"/>
      <c r="M407" s="30"/>
      <c r="N407" s="30"/>
      <c r="O407" s="30"/>
      <c r="P407" s="30"/>
    </row>
    <row r="408" spans="1:31" ht="12" customHeight="1" x14ac:dyDescent="0.2">
      <c r="A408" s="11"/>
      <c r="B408" s="17"/>
      <c r="C408" s="35"/>
      <c r="D408" s="30"/>
      <c r="E408" s="30"/>
      <c r="F408" s="30"/>
      <c r="G408" s="30"/>
      <c r="H408" s="239"/>
      <c r="I408" s="30"/>
      <c r="J408" s="30"/>
      <c r="K408" s="30"/>
      <c r="L408" s="30"/>
      <c r="M408" s="30"/>
      <c r="N408" s="30"/>
      <c r="O408" s="30"/>
      <c r="P408" s="30"/>
    </row>
    <row r="409" spans="1:31" x14ac:dyDescent="0.2">
      <c r="A409" s="11"/>
      <c r="B409" s="17"/>
      <c r="C409" s="304" t="s">
        <v>372</v>
      </c>
      <c r="D409" s="304"/>
      <c r="E409" s="304"/>
      <c r="F409" s="304"/>
      <c r="G409" s="304"/>
      <c r="H409" s="304"/>
      <c r="I409" s="304"/>
      <c r="J409" s="304"/>
      <c r="K409" s="304"/>
      <c r="L409" s="304"/>
      <c r="M409" s="304"/>
      <c r="N409" s="304"/>
      <c r="O409" s="304"/>
      <c r="P409" s="304"/>
    </row>
    <row r="410" spans="1:31" x14ac:dyDescent="0.2">
      <c r="A410" s="11"/>
      <c r="B410" s="17"/>
      <c r="C410" s="304"/>
      <c r="D410" s="304"/>
      <c r="E410" s="304"/>
      <c r="F410" s="304"/>
      <c r="G410" s="304"/>
      <c r="H410" s="304"/>
      <c r="I410" s="304"/>
      <c r="J410" s="304"/>
      <c r="K410" s="304"/>
      <c r="L410" s="304"/>
      <c r="M410" s="304"/>
      <c r="N410" s="304"/>
      <c r="O410" s="304"/>
      <c r="P410" s="304"/>
    </row>
    <row r="411" spans="1:31" x14ac:dyDescent="0.2">
      <c r="A411" s="11"/>
      <c r="B411" s="17"/>
      <c r="C411" s="304"/>
      <c r="D411" s="304"/>
      <c r="E411" s="304"/>
      <c r="F411" s="304"/>
      <c r="G411" s="304"/>
      <c r="H411" s="304"/>
      <c r="I411" s="304"/>
      <c r="J411" s="304"/>
      <c r="K411" s="304"/>
      <c r="L411" s="304"/>
      <c r="M411" s="304"/>
      <c r="N411" s="304"/>
      <c r="O411" s="304"/>
      <c r="P411" s="304"/>
    </row>
    <row r="412" spans="1:31" ht="12" customHeight="1" x14ac:dyDescent="0.2">
      <c r="A412" s="11"/>
      <c r="B412" s="17"/>
      <c r="C412" s="30"/>
      <c r="D412" s="30"/>
      <c r="E412" s="30"/>
      <c r="F412" s="30"/>
      <c r="G412" s="30"/>
      <c r="H412" s="239"/>
      <c r="I412" s="30"/>
      <c r="J412" s="30"/>
      <c r="K412" s="30"/>
      <c r="L412" s="30"/>
      <c r="M412" s="30"/>
      <c r="N412" s="30"/>
      <c r="O412" s="30"/>
      <c r="P412" s="30"/>
    </row>
    <row r="413" spans="1:31" ht="12" customHeight="1" x14ac:dyDescent="0.2">
      <c r="A413" s="11"/>
      <c r="B413" s="17"/>
      <c r="C413" s="35" t="s">
        <v>199</v>
      </c>
      <c r="D413" s="30"/>
      <c r="E413" s="30"/>
      <c r="F413" s="30"/>
      <c r="G413" s="30"/>
      <c r="H413" s="239"/>
      <c r="I413" s="30"/>
      <c r="J413" s="30"/>
      <c r="K413" s="30"/>
      <c r="L413" s="30"/>
      <c r="M413" s="30"/>
      <c r="N413" s="30"/>
      <c r="O413" s="30"/>
      <c r="P413" s="30"/>
    </row>
    <row r="414" spans="1:31" ht="12" customHeight="1" x14ac:dyDescent="0.2">
      <c r="A414" s="11"/>
      <c r="B414" s="17"/>
      <c r="C414" s="430" t="s">
        <v>375</v>
      </c>
      <c r="D414" s="430"/>
      <c r="E414" s="430"/>
      <c r="F414" s="430"/>
      <c r="G414" s="430"/>
      <c r="H414" s="430"/>
      <c r="I414" s="430"/>
      <c r="J414" s="430"/>
      <c r="K414" s="430"/>
      <c r="L414" s="430"/>
      <c r="M414" s="430"/>
      <c r="N414" s="430"/>
      <c r="O414" s="430"/>
      <c r="P414" s="430"/>
    </row>
    <row r="415" spans="1:31" ht="12" customHeight="1" x14ac:dyDescent="0.2">
      <c r="A415" s="11"/>
      <c r="B415" s="17"/>
      <c r="C415" s="430"/>
      <c r="D415" s="430"/>
      <c r="E415" s="430"/>
      <c r="F415" s="430"/>
      <c r="G415" s="430"/>
      <c r="H415" s="430"/>
      <c r="I415" s="430"/>
      <c r="J415" s="430"/>
      <c r="K415" s="430"/>
      <c r="L415" s="430"/>
      <c r="M415" s="430"/>
      <c r="N415" s="430"/>
      <c r="O415" s="430"/>
      <c r="P415" s="430"/>
    </row>
    <row r="416" spans="1:31" ht="12" customHeight="1" x14ac:dyDescent="0.2">
      <c r="A416" s="11"/>
      <c r="B416" s="17"/>
      <c r="C416" s="430"/>
      <c r="D416" s="430"/>
      <c r="E416" s="430"/>
      <c r="F416" s="430"/>
      <c r="G416" s="430"/>
      <c r="H416" s="430"/>
      <c r="I416" s="430"/>
      <c r="J416" s="430"/>
      <c r="K416" s="430"/>
      <c r="L416" s="430"/>
      <c r="M416" s="430"/>
      <c r="N416" s="430"/>
      <c r="O416" s="430"/>
      <c r="P416" s="430"/>
    </row>
    <row r="417" spans="1:16" ht="12" customHeight="1" x14ac:dyDescent="0.2">
      <c r="A417" s="11"/>
      <c r="B417" s="17"/>
      <c r="C417" s="35"/>
      <c r="D417" s="30"/>
      <c r="E417" s="30"/>
      <c r="F417" s="30"/>
      <c r="G417" s="30"/>
      <c r="H417" s="239"/>
      <c r="I417" s="30"/>
      <c r="J417" s="30"/>
      <c r="K417" s="30"/>
      <c r="L417" s="30"/>
      <c r="M417" s="30"/>
      <c r="N417" s="30"/>
      <c r="O417" s="30"/>
      <c r="P417" s="30"/>
    </row>
    <row r="418" spans="1:16" ht="12" customHeight="1" x14ac:dyDescent="0.2">
      <c r="A418" s="11"/>
      <c r="B418" s="17"/>
      <c r="C418" s="35" t="s">
        <v>373</v>
      </c>
      <c r="D418" s="30"/>
      <c r="E418" s="30"/>
      <c r="F418" s="30"/>
      <c r="G418" s="30"/>
      <c r="H418" s="239"/>
      <c r="I418" s="30"/>
      <c r="J418" s="30"/>
      <c r="K418" s="30"/>
      <c r="L418" s="30"/>
      <c r="M418" s="30"/>
      <c r="N418" s="30"/>
      <c r="O418" s="30"/>
      <c r="P418" s="30"/>
    </row>
    <row r="419" spans="1:16" x14ac:dyDescent="0.2">
      <c r="A419" s="11"/>
      <c r="B419" s="17"/>
      <c r="C419" s="304" t="s">
        <v>532</v>
      </c>
      <c r="D419" s="304"/>
      <c r="E419" s="304"/>
      <c r="F419" s="304"/>
      <c r="G419" s="304"/>
      <c r="H419" s="304"/>
      <c r="I419" s="304"/>
      <c r="J419" s="304"/>
      <c r="K419" s="304"/>
      <c r="L419" s="304"/>
      <c r="M419" s="304"/>
      <c r="N419" s="304"/>
      <c r="O419" s="304"/>
      <c r="P419" s="304"/>
    </row>
    <row r="420" spans="1:16" x14ac:dyDescent="0.2">
      <c r="A420" s="11"/>
      <c r="B420" s="17"/>
      <c r="C420" s="304"/>
      <c r="D420" s="304"/>
      <c r="E420" s="304"/>
      <c r="F420" s="304"/>
      <c r="G420" s="304"/>
      <c r="H420" s="304"/>
      <c r="I420" s="304"/>
      <c r="J420" s="304"/>
      <c r="K420" s="304"/>
      <c r="L420" s="304"/>
      <c r="M420" s="304"/>
      <c r="N420" s="304"/>
      <c r="O420" s="304"/>
      <c r="P420" s="304"/>
    </row>
    <row r="421" spans="1:16" x14ac:dyDescent="0.2">
      <c r="A421" s="11"/>
      <c r="B421" s="17"/>
      <c r="C421" s="304"/>
      <c r="D421" s="304"/>
      <c r="E421" s="304"/>
      <c r="F421" s="304"/>
      <c r="G421" s="304"/>
      <c r="H421" s="304"/>
      <c r="I421" s="304"/>
      <c r="J421" s="304"/>
      <c r="K421" s="304"/>
      <c r="L421" s="304"/>
      <c r="M421" s="304"/>
      <c r="N421" s="304"/>
      <c r="O421" s="304"/>
      <c r="P421" s="304"/>
    </row>
    <row r="422" spans="1:16" ht="12" customHeight="1" x14ac:dyDescent="0.2">
      <c r="A422" s="11"/>
      <c r="B422" s="17"/>
      <c r="C422" s="30"/>
      <c r="D422" s="30"/>
      <c r="E422" s="30"/>
      <c r="F422" s="30"/>
      <c r="G422" s="30"/>
      <c r="H422" s="239"/>
      <c r="I422" s="30"/>
      <c r="J422" s="30"/>
      <c r="K422" s="30"/>
      <c r="L422" s="30"/>
      <c r="M422" s="30"/>
      <c r="N422" s="30"/>
      <c r="O422" s="30"/>
      <c r="P422" s="30"/>
    </row>
    <row r="423" spans="1:16" ht="12" customHeight="1" x14ac:dyDescent="0.2">
      <c r="A423" s="11"/>
      <c r="B423" s="17"/>
      <c r="C423" s="35" t="s">
        <v>376</v>
      </c>
      <c r="D423" s="30"/>
      <c r="E423" s="30"/>
      <c r="F423" s="30"/>
      <c r="G423" s="30"/>
      <c r="H423" s="239"/>
      <c r="I423" s="30"/>
      <c r="J423" s="30"/>
      <c r="K423" s="30"/>
      <c r="L423" s="30"/>
      <c r="M423" s="30"/>
      <c r="N423" s="30"/>
      <c r="O423" s="30"/>
      <c r="P423" s="30"/>
    </row>
    <row r="424" spans="1:16" ht="12" customHeight="1" x14ac:dyDescent="0.2">
      <c r="A424" s="11"/>
      <c r="B424" s="17"/>
      <c r="C424" s="35"/>
      <c r="D424" s="30"/>
      <c r="E424" s="30"/>
      <c r="F424" s="30"/>
      <c r="G424" s="30"/>
      <c r="H424" s="239"/>
      <c r="I424" s="30"/>
      <c r="J424" s="30"/>
      <c r="K424" s="30"/>
      <c r="L424" s="30"/>
      <c r="M424" s="30"/>
      <c r="N424" s="30"/>
      <c r="O424" s="30"/>
      <c r="P424" s="30"/>
    </row>
    <row r="425" spans="1:16" ht="20.25" customHeight="1" x14ac:dyDescent="0.2">
      <c r="A425" s="11"/>
      <c r="B425" s="17"/>
      <c r="C425" s="431" t="s">
        <v>549</v>
      </c>
      <c r="D425" s="431"/>
      <c r="E425" s="431"/>
      <c r="F425" s="431"/>
      <c r="G425" s="431"/>
      <c r="H425" s="431"/>
      <c r="I425" s="431"/>
      <c r="J425" s="431"/>
      <c r="K425" s="431"/>
      <c r="L425" s="431"/>
      <c r="M425" s="431"/>
      <c r="N425" s="431"/>
      <c r="O425" s="431"/>
      <c r="P425" s="431"/>
    </row>
    <row r="426" spans="1:16" x14ac:dyDescent="0.2">
      <c r="A426" s="11"/>
      <c r="B426" s="17"/>
      <c r="C426" s="431"/>
      <c r="D426" s="431"/>
      <c r="E426" s="431"/>
      <c r="F426" s="431"/>
      <c r="G426" s="431"/>
      <c r="H426" s="431"/>
      <c r="I426" s="431"/>
      <c r="J426" s="431"/>
      <c r="K426" s="431"/>
      <c r="L426" s="431"/>
      <c r="M426" s="431"/>
      <c r="N426" s="431"/>
      <c r="O426" s="431"/>
      <c r="P426" s="431"/>
    </row>
    <row r="427" spans="1:16" x14ac:dyDescent="0.2">
      <c r="A427" s="11"/>
      <c r="B427" s="17"/>
      <c r="C427" s="160"/>
      <c r="D427" s="160"/>
      <c r="E427" s="160"/>
      <c r="F427" s="160"/>
      <c r="G427" s="160"/>
      <c r="H427" s="272"/>
      <c r="I427" s="160"/>
      <c r="J427" s="160"/>
      <c r="K427" s="160"/>
      <c r="L427" s="160"/>
      <c r="M427" s="160"/>
      <c r="N427" s="160"/>
      <c r="O427" s="160"/>
      <c r="P427" s="160"/>
    </row>
    <row r="428" spans="1:16" ht="12" customHeight="1" x14ac:dyDescent="0.2">
      <c r="A428" s="11"/>
      <c r="B428" s="29" t="s">
        <v>171</v>
      </c>
      <c r="C428" s="35" t="s">
        <v>200</v>
      </c>
      <c r="D428" s="7"/>
      <c r="E428" s="7"/>
      <c r="F428" s="7"/>
      <c r="G428" s="7"/>
      <c r="H428" s="7"/>
      <c r="I428" s="7"/>
      <c r="J428" s="7"/>
      <c r="K428" s="7"/>
      <c r="L428" s="7"/>
      <c r="M428" s="7"/>
      <c r="N428" s="7"/>
      <c r="O428" s="7"/>
      <c r="P428" s="7"/>
    </row>
    <row r="429" spans="1:16" ht="12" customHeight="1" x14ac:dyDescent="0.2">
      <c r="A429" s="11"/>
      <c r="B429" s="29"/>
      <c r="C429" s="35"/>
      <c r="D429" s="7"/>
      <c r="E429" s="7"/>
      <c r="F429" s="7"/>
      <c r="G429" s="7"/>
      <c r="H429" s="7"/>
      <c r="I429" s="7"/>
      <c r="J429" s="7"/>
      <c r="K429" s="7"/>
      <c r="L429" s="7"/>
      <c r="M429" s="7"/>
      <c r="N429" s="7"/>
      <c r="O429" s="7"/>
      <c r="P429" s="7"/>
    </row>
    <row r="430" spans="1:16" ht="12" customHeight="1" x14ac:dyDescent="0.2">
      <c r="A430" s="11"/>
      <c r="B430" s="17"/>
      <c r="C430" s="32" t="s">
        <v>201</v>
      </c>
      <c r="D430" s="7"/>
      <c r="E430" s="7"/>
      <c r="F430" s="7"/>
      <c r="G430" s="7"/>
      <c r="H430" s="7"/>
      <c r="I430" s="7"/>
      <c r="J430" s="7"/>
      <c r="K430" s="7"/>
      <c r="L430" s="7"/>
      <c r="M430" s="7"/>
      <c r="N430" s="7"/>
      <c r="O430" s="7"/>
      <c r="P430" s="7"/>
    </row>
    <row r="431" spans="1:16" ht="12" customHeight="1" x14ac:dyDescent="0.2">
      <c r="A431" s="11"/>
      <c r="B431" s="17"/>
      <c r="C431" s="32"/>
      <c r="D431" s="7"/>
      <c r="E431" s="7"/>
      <c r="F431" s="7"/>
      <c r="G431" s="7"/>
      <c r="H431" s="7"/>
      <c r="I431" s="7"/>
      <c r="J431" s="7"/>
      <c r="K431" s="7"/>
      <c r="L431" s="7"/>
      <c r="M431" s="7"/>
      <c r="N431" s="7"/>
      <c r="O431" s="7"/>
      <c r="P431" s="7"/>
    </row>
    <row r="432" spans="1:16" ht="12" customHeight="1" x14ac:dyDescent="0.2">
      <c r="A432" s="11"/>
      <c r="B432" s="17"/>
      <c r="C432" s="7"/>
      <c r="D432" s="7"/>
      <c r="E432" s="7"/>
      <c r="F432" s="7"/>
      <c r="G432" s="7"/>
      <c r="H432" s="7"/>
      <c r="I432" s="7"/>
      <c r="J432" s="7"/>
      <c r="K432" s="7"/>
      <c r="L432" s="7"/>
      <c r="M432" s="7"/>
      <c r="N432" s="7"/>
      <c r="O432" s="7"/>
      <c r="P432" s="7"/>
    </row>
    <row r="433" spans="1:16" ht="12" customHeight="1" x14ac:dyDescent="0.2">
      <c r="A433" s="11"/>
      <c r="B433" s="17"/>
      <c r="C433" s="7"/>
      <c r="D433" s="355" t="s">
        <v>173</v>
      </c>
      <c r="E433" s="355"/>
      <c r="F433" s="355"/>
      <c r="G433" s="355"/>
      <c r="H433" s="355"/>
      <c r="I433" s="355"/>
      <c r="J433" s="355"/>
      <c r="K433" s="355"/>
      <c r="L433" s="355"/>
      <c r="M433" s="330">
        <v>2020</v>
      </c>
      <c r="N433" s="331"/>
      <c r="O433" s="332"/>
    </row>
    <row r="434" spans="1:16" ht="16.5" customHeight="1" x14ac:dyDescent="0.2">
      <c r="A434" s="11"/>
      <c r="B434" s="17"/>
      <c r="C434" s="7"/>
      <c r="D434" s="388" t="s">
        <v>365</v>
      </c>
      <c r="E434" s="388"/>
      <c r="F434" s="388"/>
      <c r="G434" s="388"/>
      <c r="H434" s="388"/>
      <c r="I434" s="388"/>
      <c r="J434" s="388"/>
      <c r="K434" s="388"/>
      <c r="L434" s="388"/>
      <c r="M434" s="429">
        <v>0</v>
      </c>
      <c r="N434" s="429"/>
      <c r="O434" s="429"/>
    </row>
    <row r="435" spans="1:16" ht="12" customHeight="1" x14ac:dyDescent="0.2">
      <c r="A435" s="11"/>
      <c r="B435" s="17"/>
      <c r="C435" s="7"/>
      <c r="D435" s="299" t="s">
        <v>505</v>
      </c>
      <c r="E435" s="300"/>
      <c r="F435" s="300"/>
      <c r="G435" s="300"/>
      <c r="H435" s="300"/>
      <c r="I435" s="300"/>
      <c r="J435" s="300"/>
      <c r="K435" s="300"/>
      <c r="L435" s="323"/>
      <c r="M435" s="386">
        <f>SUM(M434)</f>
        <v>0</v>
      </c>
      <c r="N435" s="386"/>
      <c r="O435" s="386"/>
    </row>
    <row r="436" spans="1:16" ht="12" customHeight="1" x14ac:dyDescent="0.2">
      <c r="A436" s="11"/>
      <c r="B436" s="17"/>
      <c r="C436" s="7"/>
      <c r="D436" s="113"/>
      <c r="E436" s="113"/>
      <c r="F436" s="113"/>
      <c r="G436" s="113"/>
      <c r="H436" s="262"/>
      <c r="I436" s="113"/>
      <c r="J436" s="113"/>
      <c r="K436" s="113"/>
      <c r="L436" s="113"/>
      <c r="M436" s="192"/>
      <c r="N436" s="192"/>
      <c r="O436" s="192"/>
    </row>
    <row r="437" spans="1:16" ht="12" customHeight="1" x14ac:dyDescent="0.2">
      <c r="A437" s="11"/>
      <c r="B437" s="17"/>
      <c r="C437" s="7"/>
      <c r="D437" s="7"/>
      <c r="E437" s="7"/>
      <c r="F437" s="7"/>
      <c r="G437" s="7"/>
      <c r="H437" s="7"/>
      <c r="I437" s="7"/>
      <c r="J437" s="7"/>
      <c r="K437" s="7"/>
      <c r="L437" s="7"/>
      <c r="M437" s="7"/>
      <c r="N437" s="7"/>
      <c r="O437" s="7"/>
      <c r="P437" s="7"/>
    </row>
    <row r="438" spans="1:16" ht="12" customHeight="1" x14ac:dyDescent="0.2">
      <c r="A438" s="17"/>
      <c r="B438" s="2" t="s">
        <v>53</v>
      </c>
      <c r="C438" s="18" t="s">
        <v>54</v>
      </c>
      <c r="D438" s="17"/>
      <c r="E438" s="17"/>
      <c r="F438" s="17"/>
      <c r="G438" s="17"/>
      <c r="H438" s="271"/>
      <c r="I438" s="17"/>
      <c r="J438" s="17"/>
      <c r="K438" s="17"/>
      <c r="L438" s="17"/>
      <c r="M438" s="17"/>
      <c r="N438" s="17"/>
      <c r="O438" s="17"/>
      <c r="P438" s="17"/>
    </row>
    <row r="439" spans="1:16" ht="12" customHeight="1" x14ac:dyDescent="0.2">
      <c r="A439" s="17"/>
      <c r="B439" s="2"/>
      <c r="C439" s="18"/>
      <c r="D439" s="17"/>
      <c r="E439" s="17"/>
      <c r="F439" s="17"/>
      <c r="G439" s="17"/>
      <c r="H439" s="271"/>
      <c r="I439" s="17"/>
      <c r="J439" s="17"/>
      <c r="K439" s="17"/>
      <c r="L439" s="17"/>
      <c r="M439" s="17"/>
      <c r="N439" s="17"/>
      <c r="O439" s="17"/>
      <c r="P439" s="17"/>
    </row>
    <row r="440" spans="1:16" ht="12" customHeight="1" x14ac:dyDescent="0.2">
      <c r="A440" s="15"/>
      <c r="B440" s="15"/>
      <c r="C440" s="2" t="s">
        <v>1</v>
      </c>
      <c r="D440" s="15"/>
      <c r="E440" s="15"/>
      <c r="F440" s="15"/>
      <c r="G440" s="15"/>
      <c r="H440" s="7"/>
      <c r="I440" s="15"/>
      <c r="J440" s="15"/>
      <c r="K440" s="15"/>
      <c r="L440" s="15"/>
      <c r="M440" s="15"/>
      <c r="N440" s="15"/>
      <c r="O440" s="15"/>
      <c r="P440" s="15"/>
    </row>
    <row r="441" spans="1:16" ht="12" customHeight="1" x14ac:dyDescent="0.2">
      <c r="A441" s="15"/>
      <c r="B441" s="15"/>
      <c r="C441" s="2"/>
      <c r="D441" s="15"/>
      <c r="E441" s="15"/>
      <c r="F441" s="15"/>
      <c r="G441" s="15"/>
      <c r="H441" s="7"/>
      <c r="I441" s="15"/>
      <c r="J441" s="15"/>
      <c r="K441" s="15"/>
      <c r="L441" s="15"/>
      <c r="M441" s="15"/>
      <c r="N441" s="15"/>
      <c r="O441" s="15"/>
      <c r="P441" s="15"/>
    </row>
    <row r="442" spans="1:16" s="28" customFormat="1" ht="11.25" x14ac:dyDescent="0.2">
      <c r="A442" s="27"/>
      <c r="B442" s="59" t="s">
        <v>81</v>
      </c>
      <c r="C442" s="333" t="s">
        <v>73</v>
      </c>
      <c r="D442" s="333"/>
      <c r="E442" s="333"/>
      <c r="F442" s="333"/>
      <c r="G442" s="333"/>
      <c r="H442" s="333"/>
      <c r="I442" s="333"/>
      <c r="J442" s="333"/>
      <c r="K442" s="333"/>
      <c r="L442" s="333"/>
      <c r="M442" s="333"/>
      <c r="N442" s="333"/>
      <c r="O442" s="333"/>
      <c r="P442" s="333"/>
    </row>
    <row r="443" spans="1:16" s="28" customFormat="1" ht="11.25" x14ac:dyDescent="0.2">
      <c r="A443" s="27"/>
      <c r="B443" s="59"/>
      <c r="C443" s="333"/>
      <c r="D443" s="333"/>
      <c r="E443" s="333"/>
      <c r="F443" s="333"/>
      <c r="G443" s="333"/>
      <c r="H443" s="333"/>
      <c r="I443" s="333"/>
      <c r="J443" s="333"/>
      <c r="K443" s="333"/>
      <c r="L443" s="333"/>
      <c r="M443" s="333"/>
      <c r="N443" s="333"/>
      <c r="O443" s="333"/>
      <c r="P443" s="333"/>
    </row>
    <row r="444" spans="1:16" s="28" customFormat="1" ht="11.25" x14ac:dyDescent="0.2">
      <c r="B444" s="59"/>
      <c r="C444" s="333"/>
      <c r="D444" s="333"/>
      <c r="E444" s="333"/>
      <c r="F444" s="333"/>
      <c r="G444" s="333"/>
      <c r="H444" s="333"/>
      <c r="I444" s="333"/>
      <c r="J444" s="333"/>
      <c r="K444" s="333"/>
      <c r="L444" s="333"/>
      <c r="M444" s="333"/>
      <c r="N444" s="333"/>
      <c r="O444" s="333"/>
      <c r="P444" s="333"/>
    </row>
    <row r="445" spans="1:16" s="28" customFormat="1" ht="12" customHeight="1" x14ac:dyDescent="0.2">
      <c r="B445" s="43"/>
      <c r="C445" s="45"/>
      <c r="D445" s="45"/>
      <c r="E445" s="45"/>
      <c r="F445" s="45"/>
      <c r="G445" s="45"/>
      <c r="H445" s="45"/>
      <c r="I445" s="45"/>
      <c r="J445" s="45"/>
      <c r="K445" s="45"/>
      <c r="L445" s="45"/>
      <c r="M445" s="45"/>
      <c r="N445" s="45"/>
      <c r="O445" s="45"/>
      <c r="P445" s="45"/>
    </row>
    <row r="446" spans="1:16" s="28" customFormat="1" ht="12" customHeight="1" x14ac:dyDescent="0.2">
      <c r="B446" s="59" t="s">
        <v>80</v>
      </c>
      <c r="C446" s="335" t="s">
        <v>74</v>
      </c>
      <c r="D446" s="335"/>
      <c r="E446" s="335"/>
      <c r="F446" s="335"/>
      <c r="G446" s="335"/>
      <c r="H446" s="335"/>
      <c r="I446" s="335"/>
      <c r="J446" s="335"/>
      <c r="K446" s="335"/>
      <c r="L446" s="335"/>
      <c r="M446" s="335"/>
      <c r="N446" s="335"/>
      <c r="O446" s="335"/>
      <c r="P446" s="335"/>
    </row>
    <row r="447" spans="1:16" s="28" customFormat="1" ht="12" customHeight="1" x14ac:dyDescent="0.2">
      <c r="B447" s="43"/>
      <c r="C447" s="124"/>
      <c r="D447" s="124"/>
      <c r="E447" s="124"/>
      <c r="F447" s="124"/>
      <c r="G447" s="124"/>
      <c r="H447" s="125"/>
      <c r="I447" s="124"/>
      <c r="J447" s="124"/>
      <c r="K447" s="124"/>
      <c r="L447" s="124"/>
      <c r="M447" s="124"/>
      <c r="N447" s="124"/>
      <c r="O447" s="124"/>
      <c r="P447" s="124"/>
    </row>
    <row r="448" spans="1:16" s="28" customFormat="1" ht="12" customHeight="1" x14ac:dyDescent="0.2">
      <c r="B448" s="43"/>
      <c r="C448" s="124"/>
      <c r="D448" s="124"/>
      <c r="E448" s="124"/>
      <c r="F448" s="124"/>
      <c r="G448" s="124"/>
      <c r="H448" s="125"/>
      <c r="I448" s="124"/>
      <c r="J448" s="124"/>
      <c r="K448" s="124"/>
      <c r="L448" s="124"/>
      <c r="M448" s="124"/>
      <c r="N448" s="124"/>
      <c r="O448" s="124"/>
      <c r="P448" s="124"/>
    </row>
    <row r="449" spans="2:21" ht="12" customHeight="1" x14ac:dyDescent="0.2">
      <c r="B449" s="21"/>
      <c r="C449" s="48"/>
      <c r="D449" s="362" t="s">
        <v>173</v>
      </c>
      <c r="E449" s="363"/>
      <c r="F449" s="363"/>
      <c r="G449" s="363"/>
      <c r="H449" s="363"/>
      <c r="I449" s="363"/>
      <c r="J449" s="363"/>
      <c r="K449" s="363"/>
      <c r="L449" s="364"/>
      <c r="M449" s="330" t="s">
        <v>178</v>
      </c>
      <c r="N449" s="331"/>
      <c r="O449" s="332"/>
    </row>
    <row r="450" spans="2:21" ht="12" customHeight="1" x14ac:dyDescent="0.2">
      <c r="B450" s="21"/>
      <c r="C450" s="48"/>
      <c r="D450" s="320" t="s">
        <v>566</v>
      </c>
      <c r="E450" s="321"/>
      <c r="F450" s="321"/>
      <c r="G450" s="321"/>
      <c r="H450" s="321"/>
      <c r="I450" s="321"/>
      <c r="J450" s="321"/>
      <c r="K450" s="321"/>
      <c r="L450" s="322"/>
      <c r="M450" s="202"/>
      <c r="N450" s="410">
        <v>15573600</v>
      </c>
      <c r="O450" s="412"/>
      <c r="S450" s="121"/>
      <c r="T450" s="410"/>
      <c r="U450" s="412"/>
    </row>
    <row r="451" spans="2:21" ht="12" customHeight="1" x14ac:dyDescent="0.2">
      <c r="B451" s="21"/>
      <c r="C451" s="48"/>
      <c r="D451" s="320" t="s">
        <v>533</v>
      </c>
      <c r="E451" s="321"/>
      <c r="F451" s="321"/>
      <c r="G451" s="321"/>
      <c r="H451" s="321"/>
      <c r="I451" s="321"/>
      <c r="J451" s="321"/>
      <c r="K451" s="321"/>
      <c r="L451" s="322"/>
      <c r="M451" s="202"/>
      <c r="N451" s="410">
        <v>576000</v>
      </c>
      <c r="O451" s="412"/>
      <c r="S451" s="121"/>
      <c r="T451" s="410"/>
      <c r="U451" s="412"/>
    </row>
    <row r="452" spans="2:21" ht="12" customHeight="1" x14ac:dyDescent="0.2">
      <c r="B452" s="21"/>
      <c r="C452" s="48"/>
      <c r="D452" s="320" t="s">
        <v>378</v>
      </c>
      <c r="E452" s="321"/>
      <c r="F452" s="321"/>
      <c r="G452" s="321"/>
      <c r="H452" s="321"/>
      <c r="I452" s="321"/>
      <c r="J452" s="321"/>
      <c r="K452" s="321"/>
      <c r="L452" s="322"/>
      <c r="M452" s="345">
        <v>36529693.210000001</v>
      </c>
      <c r="N452" s="346"/>
      <c r="O452" s="347"/>
      <c r="U452" s="121"/>
    </row>
    <row r="453" spans="2:21" ht="12" customHeight="1" x14ac:dyDescent="0.2">
      <c r="B453" s="21"/>
      <c r="C453" s="48"/>
      <c r="D453" s="320" t="s">
        <v>534</v>
      </c>
      <c r="E453" s="321"/>
      <c r="F453" s="321"/>
      <c r="G453" s="321"/>
      <c r="H453" s="321"/>
      <c r="I453" s="321"/>
      <c r="J453" s="321"/>
      <c r="K453" s="321"/>
      <c r="L453" s="322"/>
      <c r="M453" s="135"/>
      <c r="N453" s="410">
        <v>1003.14</v>
      </c>
      <c r="O453" s="412"/>
    </row>
    <row r="454" spans="2:21" ht="12" customHeight="1" x14ac:dyDescent="0.2">
      <c r="B454" s="21"/>
      <c r="C454" s="48"/>
      <c r="D454" s="416" t="s">
        <v>203</v>
      </c>
      <c r="E454" s="416"/>
      <c r="F454" s="416"/>
      <c r="G454" s="416"/>
      <c r="H454" s="416"/>
      <c r="I454" s="416"/>
      <c r="J454" s="416"/>
      <c r="K454" s="416"/>
      <c r="L454" s="416"/>
      <c r="M454" s="338">
        <f>N450+N451+M452+N453</f>
        <v>52680296.350000001</v>
      </c>
      <c r="N454" s="338"/>
      <c r="O454" s="338"/>
      <c r="S454" s="121"/>
    </row>
    <row r="455" spans="2:21" ht="12" customHeight="1" x14ac:dyDescent="0.2">
      <c r="B455" s="21"/>
      <c r="C455" s="48"/>
      <c r="D455" s="299" t="s">
        <v>535</v>
      </c>
      <c r="E455" s="300"/>
      <c r="F455" s="300"/>
      <c r="G455" s="300"/>
      <c r="H455" s="300"/>
      <c r="I455" s="300"/>
      <c r="J455" s="300"/>
      <c r="K455" s="300"/>
      <c r="L455" s="323"/>
      <c r="M455" s="338">
        <f>M454</f>
        <v>52680296.350000001</v>
      </c>
      <c r="N455" s="338"/>
      <c r="O455" s="338"/>
    </row>
    <row r="456" spans="2:21" ht="12" customHeight="1" x14ac:dyDescent="0.2">
      <c r="B456" s="21"/>
      <c r="C456" s="48"/>
      <c r="D456" s="113"/>
      <c r="E456" s="113"/>
      <c r="F456" s="113"/>
      <c r="G456" s="113"/>
      <c r="H456" s="262"/>
      <c r="I456" s="113"/>
      <c r="J456" s="113"/>
      <c r="K456" s="113"/>
      <c r="L456" s="113"/>
      <c r="M456" s="134"/>
      <c r="N456" s="134"/>
      <c r="O456" s="134"/>
    </row>
    <row r="457" spans="2:21" ht="15" customHeight="1" x14ac:dyDescent="0.2">
      <c r="B457" s="21" t="s">
        <v>576</v>
      </c>
      <c r="C457" s="159" t="s">
        <v>579</v>
      </c>
      <c r="D457" s="48"/>
      <c r="E457" s="48"/>
      <c r="F457" s="48"/>
      <c r="G457" s="48"/>
      <c r="H457" s="12"/>
      <c r="I457" s="48"/>
      <c r="J457" s="48"/>
      <c r="K457" s="48"/>
      <c r="L457" s="48"/>
      <c r="M457" s="48"/>
      <c r="N457" s="48"/>
      <c r="O457" s="48"/>
      <c r="P457" s="48"/>
    </row>
    <row r="458" spans="2:21" ht="15" customHeight="1" x14ac:dyDescent="0.2">
      <c r="B458" s="21"/>
      <c r="C458" s="159"/>
      <c r="D458" s="362" t="s">
        <v>173</v>
      </c>
      <c r="E458" s="363"/>
      <c r="F458" s="363"/>
      <c r="G458" s="363"/>
      <c r="H458" s="363"/>
      <c r="I458" s="363"/>
      <c r="J458" s="363"/>
      <c r="K458" s="363"/>
      <c r="L458" s="364"/>
      <c r="M458" s="330" t="s">
        <v>178</v>
      </c>
      <c r="N458" s="331"/>
      <c r="O458" s="332"/>
      <c r="P458" s="48"/>
    </row>
    <row r="459" spans="2:21" ht="15" customHeight="1" x14ac:dyDescent="0.2">
      <c r="B459" s="21"/>
      <c r="C459" s="159"/>
      <c r="D459" s="356" t="s">
        <v>580</v>
      </c>
      <c r="E459" s="357"/>
      <c r="F459" s="357"/>
      <c r="G459" s="357"/>
      <c r="H459" s="357"/>
      <c r="I459" s="357"/>
      <c r="J459" s="357"/>
      <c r="K459" s="357"/>
      <c r="L459" s="358"/>
      <c r="M459" s="199"/>
      <c r="N459" s="403">
        <v>52680296.350000001</v>
      </c>
      <c r="O459" s="404"/>
      <c r="P459" s="48"/>
    </row>
    <row r="460" spans="2:21" ht="15" customHeight="1" x14ac:dyDescent="0.2">
      <c r="B460" s="21"/>
      <c r="C460" s="159"/>
      <c r="D460" s="320" t="s">
        <v>581</v>
      </c>
      <c r="E460" s="321"/>
      <c r="F460" s="321"/>
      <c r="G460" s="321"/>
      <c r="H460" s="321"/>
      <c r="I460" s="321"/>
      <c r="J460" s="321"/>
      <c r="K460" s="321"/>
      <c r="L460" s="322"/>
      <c r="M460" s="202"/>
      <c r="N460" s="410">
        <v>52680296.350000001</v>
      </c>
      <c r="O460" s="412"/>
      <c r="P460" s="48"/>
    </row>
    <row r="461" spans="2:21" ht="15" customHeight="1" x14ac:dyDescent="0.2">
      <c r="B461" s="21"/>
      <c r="C461" s="159"/>
      <c r="D461" s="434" t="s">
        <v>597</v>
      </c>
      <c r="E461" s="434"/>
      <c r="F461" s="434"/>
      <c r="G461" s="434"/>
      <c r="H461" s="434"/>
      <c r="I461" s="434"/>
      <c r="J461" s="434"/>
      <c r="K461" s="434"/>
      <c r="L461" s="434"/>
      <c r="M461" s="435">
        <f>N453</f>
        <v>1003.14</v>
      </c>
      <c r="N461" s="435"/>
      <c r="O461" s="435"/>
      <c r="P461" s="48"/>
    </row>
    <row r="462" spans="2:21" ht="15" customHeight="1" x14ac:dyDescent="0.2">
      <c r="B462" s="21"/>
      <c r="C462" s="159"/>
      <c r="D462" s="299" t="s">
        <v>582</v>
      </c>
      <c r="E462" s="300"/>
      <c r="F462" s="300"/>
      <c r="G462" s="300"/>
      <c r="H462" s="300"/>
      <c r="I462" s="300"/>
      <c r="J462" s="300"/>
      <c r="K462" s="300"/>
      <c r="L462" s="323"/>
      <c r="M462" s="338">
        <f>N459-N460+M461</f>
        <v>1003.14</v>
      </c>
      <c r="N462" s="338"/>
      <c r="O462" s="338"/>
      <c r="P462" s="48"/>
      <c r="T462" s="132"/>
    </row>
    <row r="463" spans="2:21" ht="12" customHeight="1" x14ac:dyDescent="0.2">
      <c r="B463" s="21"/>
      <c r="C463" s="159"/>
      <c r="D463" s="206"/>
      <c r="E463" s="206"/>
      <c r="F463" s="206"/>
      <c r="G463" s="206"/>
      <c r="H463" s="273"/>
      <c r="I463" s="206"/>
      <c r="J463" s="206"/>
      <c r="K463" s="206"/>
      <c r="L463" s="206"/>
      <c r="M463" s="38"/>
      <c r="N463" s="38"/>
      <c r="O463" s="38"/>
      <c r="P463" s="48"/>
    </row>
    <row r="464" spans="2:21" ht="21" customHeight="1" x14ac:dyDescent="0.2">
      <c r="B464" s="21"/>
      <c r="C464" s="433"/>
      <c r="D464" s="433"/>
      <c r="E464" s="433"/>
      <c r="F464" s="433"/>
      <c r="G464" s="433"/>
      <c r="H464" s="433"/>
      <c r="I464" s="433"/>
      <c r="J464" s="433"/>
      <c r="K464" s="433"/>
      <c r="L464" s="433"/>
      <c r="M464" s="433"/>
      <c r="N464" s="433"/>
      <c r="O464" s="433"/>
      <c r="P464" s="433"/>
    </row>
    <row r="465" spans="1:16" ht="12" customHeight="1" x14ac:dyDescent="0.2">
      <c r="A465" s="7"/>
      <c r="B465" s="7"/>
      <c r="C465" s="2" t="s">
        <v>20</v>
      </c>
      <c r="D465" s="7"/>
      <c r="E465" s="7"/>
      <c r="F465" s="7"/>
      <c r="G465" s="7"/>
      <c r="H465" s="7"/>
      <c r="I465" s="7"/>
      <c r="J465" s="7"/>
      <c r="K465" s="7"/>
      <c r="L465" s="7"/>
      <c r="M465" s="7"/>
      <c r="N465" s="7"/>
      <c r="O465" s="7"/>
      <c r="P465" s="7"/>
    </row>
    <row r="466" spans="1:16" ht="12" customHeight="1" x14ac:dyDescent="0.2">
      <c r="A466" s="7"/>
      <c r="B466" s="7"/>
      <c r="C466" s="2"/>
      <c r="D466" s="7"/>
      <c r="E466" s="7"/>
      <c r="F466" s="7"/>
      <c r="G466" s="7"/>
      <c r="H466" s="7"/>
      <c r="I466" s="7"/>
      <c r="J466" s="7"/>
      <c r="K466" s="7"/>
      <c r="L466" s="7"/>
      <c r="M466" s="7"/>
      <c r="N466" s="7"/>
      <c r="O466" s="7"/>
      <c r="P466" s="7"/>
    </row>
    <row r="467" spans="1:16" x14ac:dyDescent="0.2">
      <c r="A467" s="7"/>
      <c r="B467" s="23" t="s">
        <v>81</v>
      </c>
      <c r="C467" s="432" t="s">
        <v>75</v>
      </c>
      <c r="D467" s="432"/>
      <c r="E467" s="432"/>
      <c r="F467" s="432"/>
      <c r="G467" s="432"/>
      <c r="H467" s="432"/>
      <c r="I467" s="432"/>
      <c r="J467" s="432"/>
      <c r="K467" s="432"/>
      <c r="L467" s="432"/>
      <c r="M467" s="432"/>
      <c r="N467" s="432"/>
      <c r="O467" s="432"/>
      <c r="P467" s="432"/>
    </row>
    <row r="468" spans="1:16" x14ac:dyDescent="0.2">
      <c r="A468" s="7"/>
      <c r="B468" s="23"/>
      <c r="C468" s="432"/>
      <c r="D468" s="432"/>
      <c r="E468" s="432"/>
      <c r="F468" s="432"/>
      <c r="G468" s="432"/>
      <c r="H468" s="432"/>
      <c r="I468" s="432"/>
      <c r="J468" s="432"/>
      <c r="K468" s="432"/>
      <c r="L468" s="432"/>
      <c r="M468" s="432"/>
      <c r="N468" s="432"/>
      <c r="O468" s="432"/>
      <c r="P468" s="432"/>
    </row>
    <row r="469" spans="1:16" x14ac:dyDescent="0.2">
      <c r="A469" s="7"/>
      <c r="B469" s="20"/>
      <c r="C469" s="432"/>
      <c r="D469" s="432"/>
      <c r="E469" s="432"/>
      <c r="F469" s="432"/>
      <c r="G469" s="432"/>
      <c r="H469" s="432"/>
      <c r="I469" s="432"/>
      <c r="J469" s="432"/>
      <c r="K469" s="432"/>
      <c r="L469" s="432"/>
      <c r="M469" s="432"/>
      <c r="N469" s="432"/>
      <c r="O469" s="432"/>
      <c r="P469" s="432"/>
    </row>
    <row r="470" spans="1:16" x14ac:dyDescent="0.2">
      <c r="A470" s="7"/>
      <c r="B470" s="20"/>
      <c r="C470" s="224"/>
      <c r="D470" s="224"/>
      <c r="E470" s="224"/>
      <c r="F470" s="224"/>
      <c r="G470" s="224"/>
      <c r="H470" s="240"/>
      <c r="I470" s="224"/>
      <c r="J470" s="224"/>
      <c r="K470" s="224"/>
      <c r="L470" s="224"/>
      <c r="M470" s="224"/>
      <c r="N470" s="224"/>
      <c r="O470" s="224"/>
      <c r="P470" s="224"/>
    </row>
    <row r="471" spans="1:16" ht="24" customHeight="1" x14ac:dyDescent="0.2">
      <c r="A471" s="7"/>
      <c r="B471" s="20"/>
      <c r="C471" s="436"/>
      <c r="D471" s="436"/>
      <c r="E471" s="436"/>
      <c r="F471" s="436"/>
      <c r="G471" s="436"/>
      <c r="H471" s="436"/>
      <c r="I471" s="436"/>
      <c r="J471" s="436"/>
      <c r="K471" s="436"/>
      <c r="L471" s="436"/>
      <c r="M471" s="436"/>
      <c r="N471" s="436"/>
      <c r="O471" s="436"/>
      <c r="P471" s="436"/>
    </row>
    <row r="472" spans="1:16" x14ac:dyDescent="0.2">
      <c r="A472" s="7"/>
      <c r="B472" s="20"/>
      <c r="C472" s="224"/>
      <c r="D472" s="224"/>
      <c r="E472" s="224"/>
      <c r="F472" s="224"/>
      <c r="G472" s="224"/>
      <c r="H472" s="240"/>
      <c r="I472" s="224"/>
      <c r="J472" s="224"/>
      <c r="K472" s="224"/>
      <c r="L472" s="224"/>
      <c r="M472" s="224"/>
      <c r="N472" s="224"/>
      <c r="O472" s="224"/>
      <c r="P472" s="224"/>
    </row>
    <row r="473" spans="1:16" ht="12" customHeight="1" x14ac:dyDescent="0.2">
      <c r="A473" s="7"/>
      <c r="B473" s="20"/>
      <c r="C473" s="7"/>
      <c r="D473" s="7"/>
      <c r="E473" s="7"/>
      <c r="F473" s="7"/>
      <c r="G473" s="7"/>
      <c r="H473" s="7"/>
      <c r="I473" s="7"/>
      <c r="J473" s="7"/>
      <c r="K473" s="7"/>
      <c r="L473" s="7"/>
      <c r="M473" s="7"/>
      <c r="N473" s="7"/>
      <c r="O473" s="7"/>
      <c r="P473" s="7"/>
    </row>
    <row r="474" spans="1:16" ht="12" customHeight="1" x14ac:dyDescent="0.2">
      <c r="A474" s="7"/>
      <c r="B474" s="20"/>
      <c r="C474" s="355" t="s">
        <v>173</v>
      </c>
      <c r="D474" s="355"/>
      <c r="E474" s="355"/>
      <c r="F474" s="355"/>
      <c r="G474" s="355"/>
      <c r="H474" s="355"/>
      <c r="I474" s="355"/>
      <c r="J474" s="330" t="s">
        <v>178</v>
      </c>
      <c r="K474" s="331"/>
      <c r="L474" s="332"/>
      <c r="M474" s="193"/>
      <c r="N474" s="365"/>
      <c r="O474" s="365"/>
    </row>
    <row r="475" spans="1:16" ht="12" customHeight="1" x14ac:dyDescent="0.2">
      <c r="A475" s="7"/>
      <c r="B475" s="20"/>
      <c r="C475" s="351" t="s">
        <v>380</v>
      </c>
      <c r="D475" s="351"/>
      <c r="E475" s="351"/>
      <c r="F475" s="351"/>
      <c r="G475" s="351"/>
      <c r="H475" s="351"/>
      <c r="I475" s="351"/>
      <c r="J475" s="352">
        <v>33052751.280000001</v>
      </c>
      <c r="K475" s="352"/>
      <c r="L475" s="352"/>
      <c r="M475" s="194">
        <f>J475/J477</f>
        <v>0.65556148343383924</v>
      </c>
      <c r="N475" s="366">
        <f>J475/J477</f>
        <v>0.65556148343383924</v>
      </c>
      <c r="O475" s="366"/>
    </row>
    <row r="476" spans="1:16" ht="12" customHeight="1" x14ac:dyDescent="0.2">
      <c r="A476" s="7"/>
      <c r="B476" s="20"/>
      <c r="C476" s="351" t="s">
        <v>382</v>
      </c>
      <c r="D476" s="351"/>
      <c r="E476" s="351"/>
      <c r="F476" s="351"/>
      <c r="G476" s="351"/>
      <c r="H476" s="351"/>
      <c r="I476" s="351"/>
      <c r="J476" s="352">
        <v>17366243.91</v>
      </c>
      <c r="K476" s="352"/>
      <c r="L476" s="352"/>
      <c r="M476" s="194">
        <f>J476/J477</f>
        <v>0.34443851656616087</v>
      </c>
      <c r="N476" s="366">
        <f>J476/J477</f>
        <v>0.34443851656616087</v>
      </c>
      <c r="O476" s="366"/>
    </row>
    <row r="477" spans="1:16" ht="12" customHeight="1" x14ac:dyDescent="0.2">
      <c r="A477" s="7"/>
      <c r="B477" s="20"/>
      <c r="C477" s="299" t="s">
        <v>383</v>
      </c>
      <c r="D477" s="300"/>
      <c r="E477" s="300"/>
      <c r="F477" s="300"/>
      <c r="G477" s="300"/>
      <c r="H477" s="300"/>
      <c r="I477" s="323"/>
      <c r="J477" s="338">
        <f>SUM(J475:L476)</f>
        <v>50418995.189999998</v>
      </c>
      <c r="K477" s="338"/>
      <c r="L477" s="338"/>
      <c r="M477" s="195">
        <f>M475+M476</f>
        <v>1</v>
      </c>
      <c r="N477" s="367">
        <f>N475+N476</f>
        <v>1</v>
      </c>
      <c r="O477" s="367"/>
    </row>
    <row r="478" spans="1:16" ht="12" customHeight="1" x14ac:dyDescent="0.2">
      <c r="A478" s="7"/>
      <c r="B478" s="20"/>
      <c r="C478" s="113"/>
      <c r="D478" s="113"/>
      <c r="E478" s="113"/>
      <c r="F478" s="113"/>
      <c r="G478" s="113"/>
      <c r="H478" s="262"/>
      <c r="I478" s="113"/>
      <c r="J478" s="134"/>
      <c r="K478" s="134"/>
      <c r="L478" s="134"/>
      <c r="M478" s="226"/>
      <c r="N478" s="227"/>
      <c r="O478" s="227"/>
    </row>
    <row r="479" spans="1:16" ht="12" customHeight="1" x14ac:dyDescent="0.2">
      <c r="A479" s="7"/>
      <c r="B479" s="20"/>
      <c r="C479" s="113"/>
      <c r="D479" s="113"/>
      <c r="E479" s="113"/>
      <c r="F479" s="113"/>
      <c r="G479" s="113"/>
      <c r="H479" s="262"/>
      <c r="I479" s="113"/>
      <c r="J479" s="134"/>
      <c r="K479" s="134"/>
      <c r="L479" s="134"/>
      <c r="M479" s="226"/>
      <c r="N479" s="227"/>
      <c r="O479" s="227"/>
    </row>
    <row r="480" spans="1:16" ht="12" customHeight="1" x14ac:dyDescent="0.2">
      <c r="A480" s="7"/>
      <c r="B480" s="20"/>
      <c r="C480" s="7"/>
      <c r="D480" s="7"/>
      <c r="E480" s="7"/>
      <c r="F480" s="7"/>
      <c r="G480" s="7"/>
      <c r="H480" s="7"/>
      <c r="I480" s="7"/>
      <c r="J480" s="7"/>
      <c r="K480" s="7"/>
      <c r="L480" s="7"/>
      <c r="M480" s="7"/>
      <c r="N480" s="7"/>
      <c r="O480" s="7"/>
      <c r="P480" s="7"/>
    </row>
    <row r="481" spans="1:22" ht="12" customHeight="1" x14ac:dyDescent="0.2">
      <c r="A481" s="7"/>
      <c r="B481" s="20"/>
      <c r="C481" s="32" t="s">
        <v>204</v>
      </c>
      <c r="D481" s="7"/>
      <c r="E481" s="7"/>
      <c r="F481" s="7"/>
      <c r="G481" s="7"/>
      <c r="H481" s="7"/>
      <c r="I481" s="7"/>
      <c r="J481" s="7"/>
      <c r="K481" s="7"/>
      <c r="L481" s="7"/>
      <c r="M481" s="7"/>
      <c r="N481" s="7"/>
      <c r="O481" s="7"/>
      <c r="P481" s="7"/>
    </row>
    <row r="482" spans="1:22" ht="12" customHeight="1" x14ac:dyDescent="0.2">
      <c r="A482" s="7"/>
      <c r="B482" s="20"/>
      <c r="C482" s="7"/>
      <c r="D482" s="7"/>
      <c r="E482" s="7"/>
      <c r="F482" s="7"/>
      <c r="G482" s="7"/>
      <c r="H482" s="7"/>
      <c r="I482" s="7"/>
      <c r="J482" s="7"/>
      <c r="K482" s="7"/>
      <c r="L482" s="7"/>
      <c r="M482" s="7"/>
      <c r="N482" s="7"/>
      <c r="O482" s="7"/>
      <c r="P482" s="7"/>
    </row>
    <row r="483" spans="1:22" ht="12" customHeight="1" x14ac:dyDescent="0.2">
      <c r="A483" s="7"/>
      <c r="B483" s="20"/>
      <c r="C483" s="362" t="s">
        <v>173</v>
      </c>
      <c r="D483" s="363"/>
      <c r="E483" s="363"/>
      <c r="F483" s="363"/>
      <c r="G483" s="363"/>
      <c r="H483" s="363"/>
      <c r="I483" s="363"/>
      <c r="J483" s="364"/>
      <c r="K483" s="330" t="s">
        <v>178</v>
      </c>
      <c r="L483" s="331"/>
      <c r="M483" s="332"/>
      <c r="N483" s="330" t="s">
        <v>182</v>
      </c>
      <c r="O483" s="331"/>
      <c r="P483" s="332"/>
    </row>
    <row r="484" spans="1:22" ht="12" customHeight="1" x14ac:dyDescent="0.2">
      <c r="A484" s="7"/>
      <c r="B484" s="20"/>
      <c r="C484" s="342" t="s">
        <v>386</v>
      </c>
      <c r="D484" s="343"/>
      <c r="E484" s="343"/>
      <c r="F484" s="343"/>
      <c r="G484" s="343"/>
      <c r="H484" s="343"/>
      <c r="I484" s="343"/>
      <c r="J484" s="344"/>
      <c r="K484" s="317">
        <v>4217024.26</v>
      </c>
      <c r="L484" s="318"/>
      <c r="M484" s="319"/>
      <c r="N484" s="380">
        <f>K484/J477</f>
        <v>8.3639593452992808E-2</v>
      </c>
      <c r="O484" s="381"/>
      <c r="P484" s="382"/>
      <c r="Q484" s="183"/>
    </row>
    <row r="485" spans="1:22" ht="12" customHeight="1" x14ac:dyDescent="0.2">
      <c r="A485" s="7"/>
      <c r="B485" s="20"/>
      <c r="C485" s="342" t="s">
        <v>385</v>
      </c>
      <c r="D485" s="343"/>
      <c r="E485" s="343"/>
      <c r="F485" s="343"/>
      <c r="G485" s="343"/>
      <c r="H485" s="343"/>
      <c r="I485" s="343"/>
      <c r="J485" s="344"/>
      <c r="K485" s="345">
        <v>20624092.079999998</v>
      </c>
      <c r="L485" s="346"/>
      <c r="M485" s="347"/>
      <c r="N485" s="371">
        <f>K485/J477</f>
        <v>0.40905400836093098</v>
      </c>
      <c r="O485" s="372"/>
      <c r="P485" s="373"/>
      <c r="Q485" s="126"/>
    </row>
    <row r="486" spans="1:22" ht="12" customHeight="1" x14ac:dyDescent="0.2">
      <c r="A486" s="7"/>
      <c r="B486" s="20"/>
      <c r="C486" s="342" t="s">
        <v>384</v>
      </c>
      <c r="D486" s="343"/>
      <c r="E486" s="343"/>
      <c r="F486" s="343"/>
      <c r="G486" s="343"/>
      <c r="H486" s="343"/>
      <c r="I486" s="343"/>
      <c r="J486" s="344"/>
      <c r="K486" s="345">
        <v>3094966.57</v>
      </c>
      <c r="L486" s="346"/>
      <c r="M486" s="347"/>
      <c r="N486" s="371">
        <f>K486/K487</f>
        <v>0.11078742069784329</v>
      </c>
      <c r="O486" s="372"/>
      <c r="P486" s="373"/>
      <c r="Q486" s="126"/>
    </row>
    <row r="487" spans="1:22" ht="12" customHeight="1" x14ac:dyDescent="0.2">
      <c r="A487" s="7"/>
      <c r="B487" s="20"/>
      <c r="C487" s="155"/>
      <c r="D487" s="156"/>
      <c r="E487" s="156"/>
      <c r="F487" s="156"/>
      <c r="G487" s="368" t="s">
        <v>475</v>
      </c>
      <c r="H487" s="368"/>
      <c r="I487" s="368"/>
      <c r="J487" s="368"/>
      <c r="K487" s="483">
        <f>SUM(K484:M486)</f>
        <v>27936082.909999996</v>
      </c>
      <c r="L487" s="484"/>
      <c r="M487" s="485"/>
      <c r="N487" s="369">
        <f>SUM(N484:P486)</f>
        <v>0.60348102251176705</v>
      </c>
      <c r="O487" s="368"/>
      <c r="P487" s="370"/>
      <c r="Q487" s="182"/>
      <c r="S487" s="126"/>
    </row>
    <row r="488" spans="1:22" ht="12" customHeight="1" x14ac:dyDescent="0.2">
      <c r="A488" s="7"/>
      <c r="B488" s="20"/>
      <c r="C488" s="7"/>
      <c r="D488" s="7"/>
      <c r="E488" s="7"/>
      <c r="F488" s="7"/>
      <c r="G488" s="178"/>
      <c r="H488" s="242"/>
      <c r="I488" s="178"/>
      <c r="J488" s="178"/>
      <c r="K488" s="180"/>
      <c r="L488" s="180"/>
      <c r="M488" s="7"/>
      <c r="N488" s="179"/>
      <c r="O488" s="178"/>
      <c r="P488" s="178"/>
      <c r="S488" s="126"/>
      <c r="T488" s="126"/>
    </row>
    <row r="489" spans="1:22" ht="12" customHeight="1" x14ac:dyDescent="0.2">
      <c r="A489" s="7"/>
      <c r="B489" s="20"/>
      <c r="C489" s="7"/>
      <c r="D489" s="7"/>
      <c r="E489" s="7"/>
      <c r="F489" s="7"/>
      <c r="G489" s="211"/>
      <c r="H489" s="242"/>
      <c r="I489" s="211"/>
      <c r="J489" s="211"/>
      <c r="K489" s="213"/>
      <c r="L489" s="213"/>
      <c r="M489" s="7"/>
      <c r="N489" s="212"/>
      <c r="O489" s="211"/>
      <c r="P489" s="211"/>
      <c r="S489" s="126"/>
      <c r="T489" s="126"/>
    </row>
    <row r="490" spans="1:22" ht="16.5" customHeight="1" x14ac:dyDescent="0.2">
      <c r="A490" s="1"/>
      <c r="B490" s="24" t="s">
        <v>55</v>
      </c>
      <c r="C490" s="13" t="s">
        <v>49</v>
      </c>
      <c r="K490" s="132"/>
    </row>
    <row r="491" spans="1:22" s="28" customFormat="1" ht="12" customHeight="1" x14ac:dyDescent="0.2">
      <c r="A491" s="27"/>
      <c r="B491" s="59" t="s">
        <v>81</v>
      </c>
      <c r="C491" s="335" t="s">
        <v>50</v>
      </c>
      <c r="D491" s="335"/>
      <c r="E491" s="335"/>
      <c r="F491" s="335"/>
      <c r="G491" s="335"/>
      <c r="H491" s="335"/>
      <c r="I491" s="335"/>
      <c r="J491" s="335"/>
      <c r="K491" s="335"/>
      <c r="L491" s="335"/>
      <c r="M491" s="335"/>
      <c r="N491" s="335"/>
      <c r="O491" s="335"/>
      <c r="P491" s="335"/>
    </row>
    <row r="492" spans="1:22" s="28" customFormat="1" ht="12" customHeight="1" x14ac:dyDescent="0.2">
      <c r="A492" s="27"/>
      <c r="B492" s="43"/>
      <c r="C492" s="124"/>
      <c r="D492" s="124"/>
      <c r="E492" s="124"/>
      <c r="F492" s="124"/>
      <c r="G492" s="124"/>
      <c r="H492" s="125"/>
      <c r="I492" s="124" t="s">
        <v>509</v>
      </c>
      <c r="J492" s="124"/>
      <c r="K492" s="124"/>
      <c r="L492" s="124"/>
      <c r="M492" s="124"/>
      <c r="N492" s="124"/>
      <c r="O492" s="167"/>
      <c r="P492" s="124"/>
    </row>
    <row r="493" spans="1:22" s="28" customFormat="1" ht="12" customHeight="1" x14ac:dyDescent="0.2">
      <c r="A493" s="27"/>
      <c r="B493" s="43"/>
      <c r="C493" s="124"/>
      <c r="D493" s="124"/>
      <c r="E493" s="355" t="s">
        <v>173</v>
      </c>
      <c r="F493" s="355"/>
      <c r="G493" s="355"/>
      <c r="H493" s="355"/>
      <c r="I493" s="355"/>
      <c r="J493" s="355"/>
      <c r="K493" s="355"/>
      <c r="L493" s="330" t="s">
        <v>178</v>
      </c>
      <c r="M493" s="331"/>
      <c r="N493" s="332"/>
      <c r="O493" s="167"/>
      <c r="P493" s="124"/>
    </row>
    <row r="494" spans="1:22" s="28" customFormat="1" ht="24.75" customHeight="1" x14ac:dyDescent="0.2">
      <c r="A494" s="27"/>
      <c r="B494" s="43"/>
      <c r="C494" s="124"/>
      <c r="D494" s="124"/>
      <c r="E494" s="417" t="s">
        <v>388</v>
      </c>
      <c r="F494" s="417"/>
      <c r="G494" s="417"/>
      <c r="H494" s="417"/>
      <c r="I494" s="417"/>
      <c r="J494" s="417"/>
      <c r="K494" s="417"/>
      <c r="L494" s="441">
        <v>74053938.359999999</v>
      </c>
      <c r="M494" s="441"/>
      <c r="N494" s="441"/>
      <c r="O494" s="167"/>
      <c r="P494" s="198"/>
      <c r="Q494" s="127"/>
    </row>
    <row r="495" spans="1:22" s="28" customFormat="1" ht="19.5" customHeight="1" x14ac:dyDescent="0.2">
      <c r="A495" s="27"/>
      <c r="B495" s="43"/>
      <c r="C495" s="124"/>
      <c r="D495" s="124"/>
      <c r="E495" s="417" t="s">
        <v>482</v>
      </c>
      <c r="F495" s="417"/>
      <c r="G495" s="417"/>
      <c r="H495" s="417"/>
      <c r="I495" s="417"/>
      <c r="J495" s="417"/>
      <c r="K495" s="417"/>
      <c r="L495" s="437">
        <v>-1127903.81</v>
      </c>
      <c r="M495" s="438"/>
      <c r="N495" s="439"/>
      <c r="O495" s="167"/>
      <c r="P495" s="198"/>
      <c r="Q495" s="127"/>
      <c r="R495" s="176"/>
      <c r="U495" s="170"/>
      <c r="V495" s="170"/>
    </row>
    <row r="496" spans="1:22" s="28" customFormat="1" ht="19.5" customHeight="1" x14ac:dyDescent="0.2">
      <c r="A496" s="27"/>
      <c r="B496" s="43"/>
      <c r="C496" s="124"/>
      <c r="D496" s="124"/>
      <c r="E496" s="351" t="s">
        <v>387</v>
      </c>
      <c r="F496" s="351"/>
      <c r="G496" s="351"/>
      <c r="H496" s="351"/>
      <c r="I496" s="351"/>
      <c r="J496" s="351"/>
      <c r="K496" s="351"/>
      <c r="L496" s="437">
        <v>-526728.52</v>
      </c>
      <c r="M496" s="438"/>
      <c r="N496" s="439"/>
      <c r="O496" s="167"/>
      <c r="P496" s="184"/>
      <c r="Q496" s="184"/>
      <c r="R496" s="184"/>
    </row>
    <row r="497" spans="1:19" s="28" customFormat="1" ht="24" customHeight="1" x14ac:dyDescent="0.2">
      <c r="A497" s="27"/>
      <c r="B497" s="43"/>
      <c r="C497" s="124"/>
      <c r="D497" s="124"/>
      <c r="E497" s="417" t="s">
        <v>594</v>
      </c>
      <c r="F497" s="417"/>
      <c r="G497" s="417"/>
      <c r="H497" s="417"/>
      <c r="I497" s="417"/>
      <c r="J497" s="417"/>
      <c r="K497" s="417"/>
      <c r="L497" s="437">
        <v>365140.77</v>
      </c>
      <c r="M497" s="438"/>
      <c r="N497" s="439"/>
      <c r="O497" s="167"/>
      <c r="P497" s="184"/>
      <c r="Q497" s="184"/>
      <c r="R497" s="184"/>
    </row>
    <row r="498" spans="1:19" s="28" customFormat="1" ht="17.25" customHeight="1" x14ac:dyDescent="0.2">
      <c r="A498" s="27"/>
      <c r="B498" s="43"/>
      <c r="C498" s="124"/>
      <c r="D498" s="124"/>
      <c r="E498" s="299" t="s">
        <v>383</v>
      </c>
      <c r="F498" s="300"/>
      <c r="G498" s="300"/>
      <c r="H498" s="300"/>
      <c r="I498" s="300"/>
      <c r="J498" s="300"/>
      <c r="K498" s="323"/>
      <c r="L498" s="440">
        <f>L494+L495+L496+L497</f>
        <v>72764446.799999997</v>
      </c>
      <c r="M498" s="440"/>
      <c r="N498" s="440"/>
      <c r="O498" s="185"/>
      <c r="P498" s="198"/>
      <c r="Q498" s="127"/>
      <c r="R498" s="177"/>
      <c r="S498" s="170"/>
    </row>
    <row r="499" spans="1:19" s="28" customFormat="1" ht="17.25" customHeight="1" x14ac:dyDescent="0.2">
      <c r="A499" s="27"/>
      <c r="B499" s="43"/>
      <c r="C499" s="124"/>
      <c r="D499" s="124"/>
      <c r="E499" s="113"/>
      <c r="F499" s="113"/>
      <c r="G499" s="113"/>
      <c r="H499" s="262"/>
      <c r="I499" s="113"/>
      <c r="J499" s="113"/>
      <c r="K499" s="113"/>
      <c r="L499" s="217"/>
      <c r="M499" s="217"/>
      <c r="N499" s="217"/>
      <c r="O499" s="185"/>
      <c r="P499" s="198"/>
      <c r="Q499" s="127"/>
      <c r="R499" s="177"/>
    </row>
    <row r="500" spans="1:19" s="28" customFormat="1" ht="12" customHeight="1" x14ac:dyDescent="0.2">
      <c r="B500" s="59" t="s">
        <v>80</v>
      </c>
      <c r="C500" s="335" t="s">
        <v>51</v>
      </c>
      <c r="D500" s="335"/>
      <c r="E500" s="335"/>
      <c r="F500" s="335"/>
      <c r="G500" s="335"/>
      <c r="H500" s="335"/>
      <c r="I500" s="335"/>
      <c r="J500" s="335"/>
      <c r="K500" s="335"/>
      <c r="L500" s="335"/>
      <c r="M500" s="335"/>
      <c r="N500" s="335"/>
      <c r="O500" s="335"/>
      <c r="P500" s="335"/>
    </row>
    <row r="501" spans="1:19" s="28" customFormat="1" ht="12" customHeight="1" x14ac:dyDescent="0.2">
      <c r="B501" s="21"/>
      <c r="C501" s="21"/>
      <c r="D501" s="21"/>
      <c r="E501" s="21"/>
      <c r="F501" s="21"/>
      <c r="G501" s="21"/>
      <c r="H501" s="274"/>
      <c r="I501" s="21"/>
      <c r="J501" s="21"/>
      <c r="K501" s="21"/>
      <c r="L501" s="21"/>
      <c r="M501" s="21"/>
      <c r="N501" s="21"/>
      <c r="O501" s="21"/>
      <c r="P501" s="21"/>
      <c r="Q501" s="21"/>
      <c r="R501" s="21"/>
    </row>
    <row r="502" spans="1:19" ht="12" customHeight="1" x14ac:dyDescent="0.2">
      <c r="B502" s="21"/>
      <c r="C502" s="42" t="s">
        <v>205</v>
      </c>
      <c r="D502" s="30"/>
      <c r="E502" s="30"/>
      <c r="F502" s="30"/>
      <c r="G502" s="30"/>
      <c r="H502" s="239"/>
      <c r="I502" s="30"/>
      <c r="J502" s="30"/>
      <c r="K502" s="30"/>
      <c r="L502" s="30"/>
      <c r="M502" s="30"/>
      <c r="N502" s="30"/>
      <c r="O502" s="30"/>
      <c r="P502" s="30"/>
    </row>
    <row r="503" spans="1:19" ht="16.5" customHeight="1" x14ac:dyDescent="0.2">
      <c r="B503" s="21"/>
      <c r="C503" s="304" t="s">
        <v>206</v>
      </c>
      <c r="D503" s="304"/>
      <c r="E503" s="304"/>
      <c r="F503" s="304"/>
      <c r="G503" s="304"/>
      <c r="H503" s="304"/>
      <c r="I503" s="304"/>
      <c r="J503" s="304"/>
      <c r="K503" s="304"/>
      <c r="L503" s="304"/>
      <c r="M503" s="304"/>
      <c r="N503" s="304"/>
      <c r="O503" s="304"/>
      <c r="P503" s="304"/>
    </row>
    <row r="504" spans="1:19" ht="9" customHeight="1" x14ac:dyDescent="0.2">
      <c r="B504" s="21"/>
      <c r="C504" s="304"/>
      <c r="D504" s="304"/>
      <c r="E504" s="304"/>
      <c r="F504" s="304"/>
      <c r="G504" s="304"/>
      <c r="H504" s="304"/>
      <c r="I504" s="304"/>
      <c r="J504" s="304"/>
      <c r="K504" s="304"/>
      <c r="L504" s="304"/>
      <c r="M504" s="304"/>
      <c r="N504" s="304"/>
      <c r="O504" s="304"/>
      <c r="P504" s="304"/>
      <c r="R504" s="126"/>
    </row>
    <row r="505" spans="1:19" ht="9" customHeight="1" x14ac:dyDescent="0.2">
      <c r="B505" s="21"/>
      <c r="C505" s="209"/>
      <c r="D505" s="209"/>
      <c r="E505" s="209"/>
      <c r="F505" s="209"/>
      <c r="G505" s="209"/>
      <c r="H505" s="233"/>
      <c r="I505" s="209"/>
      <c r="J505" s="209"/>
      <c r="K505" s="209"/>
      <c r="L505" s="209"/>
      <c r="M505" s="209"/>
      <c r="N505" s="209"/>
      <c r="O505" s="209"/>
      <c r="P505" s="209"/>
      <c r="R505" s="126"/>
    </row>
    <row r="506" spans="1:19" ht="12" customHeight="1" x14ac:dyDescent="0.2">
      <c r="A506" s="2"/>
      <c r="B506" s="24" t="s">
        <v>577</v>
      </c>
      <c r="C506" s="13" t="s">
        <v>56</v>
      </c>
      <c r="R506" s="126"/>
    </row>
    <row r="507" spans="1:19" ht="12" customHeight="1" x14ac:dyDescent="0.2">
      <c r="A507" s="2"/>
      <c r="B507" s="24"/>
      <c r="C507" s="13"/>
      <c r="R507" s="126"/>
    </row>
    <row r="508" spans="1:19" ht="12" customHeight="1" x14ac:dyDescent="0.2">
      <c r="A508" s="2"/>
      <c r="B508" s="24"/>
      <c r="C508" s="375" t="s">
        <v>593</v>
      </c>
      <c r="D508" s="375"/>
      <c r="E508" s="375"/>
      <c r="F508" s="375"/>
      <c r="G508" s="375"/>
      <c r="H508" s="375"/>
      <c r="I508" s="375"/>
      <c r="J508" s="375"/>
      <c r="K508" s="375"/>
      <c r="L508" s="375"/>
      <c r="M508" s="375"/>
      <c r="N508" s="375"/>
      <c r="O508" s="375"/>
      <c r="P508" s="375"/>
    </row>
    <row r="509" spans="1:19" ht="12" customHeight="1" x14ac:dyDescent="0.2">
      <c r="A509" s="2"/>
      <c r="B509" s="24"/>
      <c r="C509" s="375"/>
      <c r="D509" s="375"/>
      <c r="E509" s="375"/>
      <c r="F509" s="375"/>
      <c r="G509" s="375"/>
      <c r="H509" s="375"/>
      <c r="I509" s="375"/>
      <c r="J509" s="375"/>
      <c r="K509" s="375"/>
      <c r="L509" s="375"/>
      <c r="M509" s="375"/>
      <c r="N509" s="375"/>
      <c r="O509" s="375"/>
      <c r="P509" s="375"/>
    </row>
    <row r="510" spans="1:19" ht="12" customHeight="1" x14ac:dyDescent="0.2">
      <c r="A510" s="2"/>
      <c r="B510" s="24"/>
      <c r="C510" s="223"/>
      <c r="D510" s="223"/>
      <c r="E510" s="223"/>
      <c r="F510" s="223"/>
      <c r="G510" s="223"/>
      <c r="I510" s="223"/>
      <c r="J510" s="223"/>
      <c r="K510" s="223"/>
      <c r="L510" s="223"/>
      <c r="M510" s="223"/>
      <c r="N510" s="223"/>
      <c r="O510" s="223"/>
      <c r="P510" s="223"/>
    </row>
    <row r="511" spans="1:19" ht="13.5" customHeight="1" x14ac:dyDescent="0.2">
      <c r="A511" s="15"/>
      <c r="B511" s="25"/>
      <c r="C511" s="2" t="s">
        <v>21</v>
      </c>
      <c r="D511" s="15"/>
      <c r="E511" s="15"/>
      <c r="F511" s="15"/>
      <c r="G511" s="15"/>
      <c r="H511" s="7"/>
      <c r="I511" s="15"/>
      <c r="J511" s="15"/>
      <c r="K511" s="15"/>
      <c r="L511" s="15"/>
      <c r="M511" s="15"/>
      <c r="N511" s="15"/>
      <c r="O511" s="15"/>
      <c r="P511" s="15"/>
      <c r="R511" s="126"/>
    </row>
    <row r="512" spans="1:19" ht="12" customHeight="1" x14ac:dyDescent="0.2">
      <c r="A512" s="15"/>
      <c r="B512" s="25"/>
      <c r="C512" s="2"/>
      <c r="D512" s="15"/>
      <c r="E512" s="15"/>
      <c r="F512" s="15"/>
      <c r="G512" s="15"/>
      <c r="H512" s="7"/>
      <c r="I512" s="15"/>
      <c r="J512" s="15"/>
      <c r="K512" s="15"/>
      <c r="L512" s="15"/>
      <c r="M512" s="15"/>
      <c r="N512" s="15"/>
      <c r="O512" s="15"/>
      <c r="P512" s="15"/>
      <c r="R512" s="126"/>
    </row>
    <row r="513" spans="1:24" ht="12" customHeight="1" x14ac:dyDescent="0.2">
      <c r="A513" s="15"/>
      <c r="B513" s="61" t="s">
        <v>81</v>
      </c>
      <c r="C513" s="445" t="s">
        <v>76</v>
      </c>
      <c r="D513" s="445"/>
      <c r="E513" s="445"/>
      <c r="F513" s="445"/>
      <c r="G513" s="445"/>
      <c r="H513" s="445"/>
      <c r="I513" s="445"/>
      <c r="J513" s="445"/>
      <c r="K513" s="445"/>
      <c r="L513" s="445"/>
      <c r="M513" s="445"/>
      <c r="N513" s="445"/>
      <c r="O513" s="445"/>
      <c r="P513" s="445"/>
      <c r="R513" s="126"/>
    </row>
    <row r="514" spans="1:24" ht="12" customHeight="1" x14ac:dyDescent="0.2">
      <c r="E514" s="362" t="s">
        <v>173</v>
      </c>
      <c r="F514" s="363"/>
      <c r="G514" s="363"/>
      <c r="H514" s="364"/>
      <c r="I514" s="330">
        <v>2020</v>
      </c>
      <c r="J514" s="331"/>
      <c r="K514" s="332"/>
      <c r="L514" s="330">
        <v>2019</v>
      </c>
      <c r="M514" s="331"/>
      <c r="N514" s="332"/>
      <c r="R514" s="126"/>
    </row>
    <row r="515" spans="1:24" ht="12" customHeight="1" x14ac:dyDescent="0.2">
      <c r="A515" s="1"/>
      <c r="E515" s="442" t="s">
        <v>319</v>
      </c>
      <c r="F515" s="443"/>
      <c r="G515" s="443"/>
      <c r="H515" s="444"/>
      <c r="I515" s="348">
        <f>K50</f>
        <v>5543421.3399999999</v>
      </c>
      <c r="J515" s="349"/>
      <c r="K515" s="350"/>
      <c r="L515" s="348">
        <v>1255519.6299999999</v>
      </c>
      <c r="M515" s="349"/>
      <c r="N515" s="350"/>
      <c r="R515" s="126"/>
    </row>
    <row r="516" spans="1:24" ht="12" customHeight="1" x14ac:dyDescent="0.2">
      <c r="A516" s="1"/>
      <c r="E516" s="442" t="s">
        <v>390</v>
      </c>
      <c r="F516" s="443"/>
      <c r="G516" s="443"/>
      <c r="H516" s="444"/>
      <c r="I516" s="348">
        <v>0</v>
      </c>
      <c r="J516" s="349"/>
      <c r="K516" s="350"/>
      <c r="L516" s="348">
        <v>0</v>
      </c>
      <c r="M516" s="349"/>
      <c r="N516" s="350"/>
      <c r="R516" s="126"/>
    </row>
    <row r="517" spans="1:24" ht="12" customHeight="1" x14ac:dyDescent="0.2">
      <c r="A517" s="1"/>
      <c r="E517" s="442" t="s">
        <v>391</v>
      </c>
      <c r="F517" s="443"/>
      <c r="G517" s="443"/>
      <c r="H517" s="444"/>
      <c r="I517" s="348">
        <v>0</v>
      </c>
      <c r="J517" s="349"/>
      <c r="K517" s="350"/>
      <c r="L517" s="348">
        <v>0</v>
      </c>
      <c r="M517" s="349"/>
      <c r="N517" s="350"/>
    </row>
    <row r="518" spans="1:24" ht="24" customHeight="1" x14ac:dyDescent="0.2">
      <c r="A518" s="1"/>
      <c r="E518" s="449" t="s">
        <v>392</v>
      </c>
      <c r="F518" s="450"/>
      <c r="G518" s="450"/>
      <c r="H518" s="451"/>
      <c r="I518" s="348">
        <v>0</v>
      </c>
      <c r="J518" s="349"/>
      <c r="K518" s="350"/>
      <c r="L518" s="348">
        <v>0</v>
      </c>
      <c r="M518" s="349"/>
      <c r="N518" s="350"/>
    </row>
    <row r="519" spans="1:24" ht="22.5" customHeight="1" x14ac:dyDescent="0.2">
      <c r="E519" s="449" t="s">
        <v>393</v>
      </c>
      <c r="F519" s="450"/>
      <c r="G519" s="450"/>
      <c r="H519" s="451"/>
      <c r="I519" s="348">
        <v>0</v>
      </c>
      <c r="J519" s="349"/>
      <c r="K519" s="350"/>
      <c r="L519" s="348">
        <v>0</v>
      </c>
      <c r="M519" s="349"/>
      <c r="N519" s="350"/>
    </row>
    <row r="520" spans="1:24" ht="12" customHeight="1" x14ac:dyDescent="0.2">
      <c r="E520" s="383" t="s">
        <v>506</v>
      </c>
      <c r="F520" s="384"/>
      <c r="G520" s="384"/>
      <c r="H520" s="385"/>
      <c r="I520" s="446">
        <f>SUM(I515:K519)</f>
        <v>5543421.3399999999</v>
      </c>
      <c r="J520" s="447"/>
      <c r="K520" s="448"/>
      <c r="L520" s="446">
        <f>SUM(L515:N519)</f>
        <v>1255519.6299999999</v>
      </c>
      <c r="M520" s="447"/>
      <c r="N520" s="448"/>
      <c r="X520" s="126"/>
    </row>
    <row r="521" spans="1:24" ht="12" customHeight="1" x14ac:dyDescent="0.2">
      <c r="E521" s="191"/>
      <c r="F521" s="191"/>
      <c r="G521" s="191"/>
      <c r="H521" s="261"/>
      <c r="I521" s="192"/>
      <c r="J521" s="192"/>
      <c r="K521" s="192"/>
      <c r="L521" s="192"/>
      <c r="M521" s="192"/>
      <c r="N521" s="192"/>
      <c r="X521" s="126"/>
    </row>
    <row r="522" spans="1:24" ht="10.5" customHeight="1" x14ac:dyDescent="0.2">
      <c r="B522" s="21"/>
    </row>
    <row r="523" spans="1:24" s="28" customFormat="1" ht="11.25" customHeight="1" x14ac:dyDescent="0.2">
      <c r="A523" s="64"/>
      <c r="B523" s="59" t="s">
        <v>80</v>
      </c>
      <c r="C523" s="333" t="s">
        <v>77</v>
      </c>
      <c r="D523" s="333"/>
      <c r="E523" s="333"/>
      <c r="F523" s="333"/>
      <c r="G523" s="333"/>
      <c r="H523" s="333"/>
      <c r="I523" s="333"/>
      <c r="J523" s="333"/>
      <c r="K523" s="333"/>
      <c r="L523" s="333"/>
      <c r="M523" s="333"/>
      <c r="N523" s="333"/>
      <c r="O523" s="333"/>
      <c r="P523" s="333"/>
      <c r="X523" s="127"/>
    </row>
    <row r="524" spans="1:24" s="28" customFormat="1" ht="11.25" x14ac:dyDescent="0.2">
      <c r="A524" s="64"/>
      <c r="B524" s="59"/>
      <c r="C524" s="333"/>
      <c r="D524" s="333"/>
      <c r="E524" s="333"/>
      <c r="F524" s="333"/>
      <c r="G524" s="333"/>
      <c r="H524" s="333"/>
      <c r="I524" s="333"/>
      <c r="J524" s="333"/>
      <c r="K524" s="333"/>
      <c r="L524" s="333"/>
      <c r="M524" s="333"/>
      <c r="N524" s="333"/>
      <c r="O524" s="333"/>
      <c r="P524" s="333"/>
      <c r="X524" s="127"/>
    </row>
    <row r="525" spans="1:24" s="28" customFormat="1" ht="9" customHeight="1" x14ac:dyDescent="0.2">
      <c r="A525" s="27"/>
      <c r="B525" s="41"/>
      <c r="C525" s="333"/>
      <c r="D525" s="333"/>
      <c r="E525" s="333"/>
      <c r="F525" s="333"/>
      <c r="G525" s="333"/>
      <c r="H525" s="333"/>
      <c r="I525" s="333"/>
      <c r="J525" s="333"/>
      <c r="K525" s="333"/>
      <c r="L525" s="333"/>
      <c r="M525" s="333"/>
      <c r="N525" s="333"/>
      <c r="O525" s="333"/>
      <c r="P525" s="333"/>
      <c r="X525" s="127"/>
    </row>
    <row r="526" spans="1:24" s="28" customFormat="1" ht="11.25" x14ac:dyDescent="0.2">
      <c r="A526" s="27"/>
      <c r="B526" s="41"/>
      <c r="C526" s="125"/>
      <c r="D526" s="125"/>
      <c r="E526" s="125"/>
      <c r="F526" s="125"/>
      <c r="G526" s="125"/>
      <c r="H526" s="125"/>
      <c r="I526" s="125"/>
      <c r="J526" s="125"/>
      <c r="K526" s="125"/>
      <c r="L526" s="125"/>
      <c r="M526" s="125"/>
      <c r="N526" s="125"/>
      <c r="O526" s="125"/>
      <c r="P526" s="125"/>
    </row>
    <row r="527" spans="1:24" s="28" customFormat="1" ht="10.5" customHeight="1" x14ac:dyDescent="0.2">
      <c r="A527" s="27"/>
      <c r="B527" s="41"/>
      <c r="C527" s="125"/>
      <c r="D527" s="125"/>
      <c r="E527" s="125"/>
      <c r="F527" s="125"/>
      <c r="G527" s="125"/>
      <c r="H527" s="125"/>
      <c r="I527" s="125"/>
      <c r="J527" s="125"/>
      <c r="K527" s="125"/>
      <c r="L527" s="125"/>
      <c r="M527" s="125"/>
      <c r="N527" s="125"/>
      <c r="O527" s="125"/>
      <c r="P527" s="125"/>
    </row>
    <row r="528" spans="1:24" s="28" customFormat="1" x14ac:dyDescent="0.2">
      <c r="A528" s="27"/>
      <c r="B528" s="41"/>
      <c r="C528" s="125"/>
      <c r="D528" s="125"/>
      <c r="E528" s="362" t="s">
        <v>173</v>
      </c>
      <c r="F528" s="363"/>
      <c r="G528" s="363"/>
      <c r="H528" s="364"/>
      <c r="I528" s="330">
        <v>2020</v>
      </c>
      <c r="J528" s="331"/>
      <c r="K528" s="332"/>
      <c r="L528" s="330">
        <v>2019</v>
      </c>
      <c r="M528" s="331"/>
      <c r="N528" s="332"/>
      <c r="O528" s="125"/>
      <c r="P528" s="125"/>
    </row>
    <row r="529" spans="1:24" s="28" customFormat="1" ht="24" customHeight="1" x14ac:dyDescent="0.2">
      <c r="A529" s="27"/>
      <c r="B529" s="41"/>
      <c r="C529" s="125"/>
      <c r="D529" s="125"/>
      <c r="E529" s="449" t="s">
        <v>337</v>
      </c>
      <c r="F529" s="450"/>
      <c r="G529" s="450"/>
      <c r="H529" s="451"/>
      <c r="I529" s="348">
        <f>J323</f>
        <v>2323332.4900000002</v>
      </c>
      <c r="J529" s="349"/>
      <c r="K529" s="350"/>
      <c r="L529" s="348">
        <v>2259118.4900000002</v>
      </c>
      <c r="M529" s="349"/>
      <c r="N529" s="350"/>
      <c r="O529" s="125"/>
      <c r="P529" s="125"/>
    </row>
    <row r="530" spans="1:24" s="28" customFormat="1" ht="24" customHeight="1" x14ac:dyDescent="0.2">
      <c r="A530" s="27"/>
      <c r="B530" s="41"/>
      <c r="C530" s="125"/>
      <c r="D530" s="125"/>
      <c r="E530" s="452" t="s">
        <v>537</v>
      </c>
      <c r="F530" s="453"/>
      <c r="G530" s="453"/>
      <c r="H530" s="454"/>
      <c r="I530" s="348">
        <v>72351.06</v>
      </c>
      <c r="J530" s="349"/>
      <c r="K530" s="350"/>
      <c r="L530" s="348">
        <v>61342.879999999997</v>
      </c>
      <c r="M530" s="349"/>
      <c r="N530" s="350"/>
      <c r="O530" s="125"/>
      <c r="P530" s="125"/>
    </row>
    <row r="531" spans="1:24" s="28" customFormat="1" ht="23.25" customHeight="1" x14ac:dyDescent="0.2">
      <c r="A531" s="27"/>
      <c r="B531" s="41"/>
      <c r="C531" s="125"/>
      <c r="D531" s="125"/>
      <c r="E531" s="449" t="s">
        <v>394</v>
      </c>
      <c r="F531" s="450"/>
      <c r="G531" s="450"/>
      <c r="H531" s="451"/>
      <c r="I531" s="455">
        <v>368466.75</v>
      </c>
      <c r="J531" s="456"/>
      <c r="K531" s="457"/>
      <c r="L531" s="455">
        <v>347354.75</v>
      </c>
      <c r="M531" s="456"/>
      <c r="N531" s="457"/>
      <c r="O531" s="125"/>
      <c r="P531" s="125"/>
    </row>
    <row r="532" spans="1:24" s="28" customFormat="1" ht="25.5" customHeight="1" x14ac:dyDescent="0.2">
      <c r="A532" s="27"/>
      <c r="B532" s="41"/>
      <c r="C532" s="125"/>
      <c r="D532" s="125"/>
      <c r="E532" s="452" t="s">
        <v>395</v>
      </c>
      <c r="F532" s="453"/>
      <c r="G532" s="453"/>
      <c r="H532" s="454"/>
      <c r="I532" s="455">
        <f>J330</f>
        <v>499900</v>
      </c>
      <c r="J532" s="456"/>
      <c r="K532" s="457"/>
      <c r="L532" s="455">
        <v>499900</v>
      </c>
      <c r="M532" s="456"/>
      <c r="N532" s="457"/>
      <c r="O532" s="125"/>
      <c r="P532" s="125"/>
    </row>
    <row r="533" spans="1:24" s="28" customFormat="1" ht="25.5" customHeight="1" x14ac:dyDescent="0.2">
      <c r="A533" s="27"/>
      <c r="B533" s="41"/>
      <c r="C533" s="125"/>
      <c r="D533" s="125"/>
      <c r="E533" s="452" t="s">
        <v>396</v>
      </c>
      <c r="F533" s="453"/>
      <c r="G533" s="453"/>
      <c r="H533" s="454"/>
      <c r="I533" s="455">
        <f>J335</f>
        <v>37680.94</v>
      </c>
      <c r="J533" s="456"/>
      <c r="K533" s="457"/>
      <c r="L533" s="455">
        <v>37680.94</v>
      </c>
      <c r="M533" s="456"/>
      <c r="N533" s="457"/>
      <c r="O533" s="125"/>
      <c r="P533" s="125"/>
    </row>
    <row r="534" spans="1:24" s="28" customFormat="1" x14ac:dyDescent="0.2">
      <c r="A534" s="27"/>
      <c r="B534" s="41"/>
      <c r="C534" s="125"/>
      <c r="D534" s="125"/>
      <c r="E534" s="383" t="s">
        <v>536</v>
      </c>
      <c r="F534" s="384"/>
      <c r="G534" s="384"/>
      <c r="H534" s="385"/>
      <c r="I534" s="446">
        <f>SUM(I529:K533)</f>
        <v>3301731.24</v>
      </c>
      <c r="J534" s="447"/>
      <c r="K534" s="448"/>
      <c r="L534" s="446">
        <f>SUM(L529:N533)</f>
        <v>3205397.06</v>
      </c>
      <c r="M534" s="447"/>
      <c r="N534" s="448"/>
      <c r="O534" s="125"/>
      <c r="P534" s="125"/>
      <c r="Q534" s="170"/>
      <c r="S534" s="170"/>
      <c r="X534" s="128"/>
    </row>
    <row r="535" spans="1:24" s="28" customFormat="1" ht="11.25" x14ac:dyDescent="0.2">
      <c r="A535" s="27"/>
      <c r="B535" s="41"/>
      <c r="C535" s="125"/>
      <c r="D535" s="125"/>
      <c r="E535" s="125"/>
      <c r="F535" s="125"/>
      <c r="G535" s="125"/>
      <c r="H535" s="125"/>
      <c r="I535" s="125"/>
      <c r="J535" s="125"/>
      <c r="K535" s="125"/>
      <c r="L535" s="125"/>
      <c r="M535" s="125"/>
      <c r="N535" s="125"/>
      <c r="O535" s="125"/>
      <c r="P535" s="125"/>
      <c r="R535" s="157"/>
      <c r="T535" s="157"/>
      <c r="X535" s="128"/>
    </row>
    <row r="536" spans="1:24" s="28" customFormat="1" ht="11.25" customHeight="1" x14ac:dyDescent="0.2">
      <c r="A536" s="27"/>
      <c r="B536" s="41"/>
      <c r="C536" s="125"/>
      <c r="D536" s="125"/>
      <c r="E536" s="125"/>
      <c r="F536" s="125"/>
      <c r="G536" s="125"/>
      <c r="H536" s="125"/>
      <c r="I536" s="125"/>
      <c r="J536" s="125"/>
      <c r="K536" s="125"/>
      <c r="L536" s="125"/>
      <c r="M536" s="125"/>
      <c r="N536" s="125"/>
      <c r="O536" s="125"/>
      <c r="P536" s="125"/>
      <c r="X536" s="127"/>
    </row>
    <row r="537" spans="1:24" s="28" customFormat="1" x14ac:dyDescent="0.2">
      <c r="A537" s="27"/>
      <c r="B537" s="2" t="s">
        <v>578</v>
      </c>
      <c r="C537" s="464" t="s">
        <v>583</v>
      </c>
      <c r="D537" s="464"/>
      <c r="E537" s="464"/>
      <c r="F537" s="464"/>
      <c r="G537" s="464"/>
      <c r="H537" s="464"/>
      <c r="I537" s="464"/>
      <c r="J537" s="464"/>
      <c r="K537" s="464"/>
      <c r="L537" s="464"/>
      <c r="M537" s="464"/>
      <c r="N537" s="464"/>
      <c r="O537" s="464"/>
      <c r="P537" s="464"/>
      <c r="X537" s="127"/>
    </row>
    <row r="538" spans="1:24" s="28" customFormat="1" ht="11.25" x14ac:dyDescent="0.2">
      <c r="A538" s="27"/>
      <c r="B538" s="41"/>
      <c r="C538" s="125"/>
      <c r="D538" s="125"/>
      <c r="E538" s="125"/>
      <c r="F538" s="125"/>
      <c r="G538" s="125"/>
      <c r="H538" s="125"/>
      <c r="I538" s="125"/>
      <c r="J538" s="125"/>
      <c r="K538" s="125"/>
      <c r="L538" s="125"/>
      <c r="M538" s="125"/>
      <c r="N538" s="125"/>
      <c r="O538" s="125"/>
      <c r="P538" s="125"/>
      <c r="X538" s="127"/>
    </row>
    <row r="539" spans="1:24" s="28" customFormat="1" ht="22.5" customHeight="1" x14ac:dyDescent="0.2">
      <c r="A539" s="27"/>
      <c r="B539" s="41"/>
      <c r="C539" s="200" t="s">
        <v>173</v>
      </c>
      <c r="D539" s="201"/>
      <c r="E539" s="201"/>
      <c r="F539" s="201"/>
      <c r="G539" s="201"/>
      <c r="H539" s="331" t="s">
        <v>586</v>
      </c>
      <c r="I539" s="331"/>
      <c r="J539" s="471" t="s">
        <v>587</v>
      </c>
      <c r="K539" s="472"/>
      <c r="L539" s="330" t="s">
        <v>588</v>
      </c>
      <c r="M539" s="331"/>
      <c r="N539" s="332"/>
      <c r="O539" s="125"/>
      <c r="P539" s="125"/>
      <c r="X539" s="127"/>
    </row>
    <row r="540" spans="1:24" s="28" customFormat="1" ht="12.75" customHeight="1" x14ac:dyDescent="0.2">
      <c r="A540" s="27"/>
      <c r="B540" s="41"/>
      <c r="C540" s="207" t="s">
        <v>584</v>
      </c>
      <c r="D540" s="208"/>
      <c r="E540" s="208"/>
      <c r="F540" s="208"/>
      <c r="G540" s="208"/>
      <c r="H540" s="341">
        <v>38225067</v>
      </c>
      <c r="I540" s="340"/>
      <c r="J540" s="339">
        <v>14455229.35</v>
      </c>
      <c r="K540" s="340"/>
      <c r="L540" s="341">
        <v>52680296.350000001</v>
      </c>
      <c r="M540" s="339"/>
      <c r="N540" s="340"/>
      <c r="O540" s="125"/>
      <c r="P540" s="125"/>
      <c r="X540" s="127"/>
    </row>
    <row r="541" spans="1:24" s="28" customFormat="1" ht="12.75" customHeight="1" x14ac:dyDescent="0.2">
      <c r="A541" s="27"/>
      <c r="B541" s="41"/>
      <c r="C541" s="203" t="s">
        <v>585</v>
      </c>
      <c r="D541" s="204"/>
      <c r="E541" s="204"/>
      <c r="F541" s="204"/>
      <c r="G541" s="204"/>
      <c r="H541" s="469">
        <v>38225067</v>
      </c>
      <c r="I541" s="470"/>
      <c r="J541" s="339">
        <v>19641242.800000001</v>
      </c>
      <c r="K541" s="340"/>
      <c r="L541" s="341">
        <v>57866309.799999997</v>
      </c>
      <c r="M541" s="339"/>
      <c r="N541" s="340"/>
      <c r="O541" s="125"/>
      <c r="P541" s="125"/>
      <c r="X541" s="127"/>
    </row>
    <row r="542" spans="1:24" s="28" customFormat="1" x14ac:dyDescent="0.2">
      <c r="A542" s="27"/>
      <c r="B542" s="41"/>
      <c r="C542" s="299" t="s">
        <v>589</v>
      </c>
      <c r="D542" s="300"/>
      <c r="E542" s="300"/>
      <c r="F542" s="300"/>
      <c r="G542" s="323"/>
      <c r="H542" s="467">
        <v>0</v>
      </c>
      <c r="I542" s="468"/>
      <c r="J542" s="465">
        <f>J540-J541</f>
        <v>-5186013.4500000011</v>
      </c>
      <c r="K542" s="466"/>
      <c r="L542" s="338">
        <f>L540-L541</f>
        <v>-5186013.4499999955</v>
      </c>
      <c r="M542" s="338"/>
      <c r="N542" s="338"/>
      <c r="O542" s="125"/>
      <c r="P542" s="228"/>
      <c r="Q542" s="170"/>
      <c r="S542" s="170"/>
      <c r="X542" s="127"/>
    </row>
    <row r="543" spans="1:24" s="28" customFormat="1" ht="11.25" x14ac:dyDescent="0.2">
      <c r="A543" s="27"/>
      <c r="B543" s="41"/>
      <c r="C543" s="125"/>
      <c r="D543" s="125"/>
      <c r="E543" s="125"/>
      <c r="F543" s="125"/>
      <c r="G543" s="125"/>
      <c r="H543" s="125"/>
      <c r="I543" s="125"/>
      <c r="J543" s="125"/>
      <c r="K543" s="125"/>
      <c r="L543" s="125"/>
      <c r="M543" s="125"/>
      <c r="N543" s="125"/>
      <c r="O543" s="125"/>
      <c r="P543" s="125"/>
      <c r="X543" s="127"/>
    </row>
    <row r="544" spans="1:24" ht="13.5" customHeight="1" x14ac:dyDescent="0.2">
      <c r="B544" s="2" t="s">
        <v>590</v>
      </c>
      <c r="C544" s="458" t="s">
        <v>58</v>
      </c>
      <c r="D544" s="458"/>
      <c r="E544" s="458"/>
      <c r="F544" s="458"/>
      <c r="G544" s="458"/>
      <c r="H544" s="458"/>
      <c r="I544" s="458"/>
      <c r="J544" s="458"/>
      <c r="K544" s="458"/>
      <c r="L544" s="458"/>
      <c r="M544" s="458"/>
      <c r="N544" s="458"/>
      <c r="O544" s="458"/>
      <c r="P544" s="458"/>
    </row>
    <row r="545" spans="2:19" ht="12" customHeight="1" x14ac:dyDescent="0.2">
      <c r="S545" s="121"/>
    </row>
    <row r="546" spans="2:19" ht="12" customHeight="1" x14ac:dyDescent="0.2">
      <c r="B546" s="375" t="s">
        <v>599</v>
      </c>
      <c r="C546" s="375"/>
      <c r="D546" s="375"/>
      <c r="E546" s="375"/>
      <c r="F546" s="375"/>
      <c r="G546" s="375"/>
      <c r="H546" s="375"/>
      <c r="I546" s="375"/>
      <c r="J546" s="375"/>
      <c r="K546" s="375"/>
      <c r="L546" s="375"/>
      <c r="M546" s="375"/>
      <c r="N546" s="375"/>
      <c r="O546" s="375"/>
      <c r="P546" s="375"/>
      <c r="S546" s="121"/>
    </row>
    <row r="547" spans="2:19" ht="12" customHeight="1" x14ac:dyDescent="0.2">
      <c r="B547" s="375"/>
      <c r="C547" s="375"/>
      <c r="D547" s="375"/>
      <c r="E547" s="375"/>
      <c r="F547" s="375"/>
      <c r="G547" s="375"/>
      <c r="H547" s="375"/>
      <c r="I547" s="375"/>
      <c r="J547" s="375"/>
      <c r="K547" s="375"/>
      <c r="L547" s="375"/>
      <c r="M547" s="375"/>
      <c r="N547" s="375"/>
      <c r="O547" s="375"/>
      <c r="P547" s="375"/>
      <c r="S547" s="121"/>
    </row>
    <row r="549" spans="2:19" s="48" customFormat="1" ht="12" customHeight="1" x14ac:dyDescent="0.2">
      <c r="B549" s="459" t="s">
        <v>278</v>
      </c>
      <c r="C549" s="459"/>
      <c r="D549" s="459"/>
      <c r="E549" s="459"/>
      <c r="F549" s="459"/>
      <c r="G549" s="459"/>
      <c r="H549" s="459"/>
      <c r="I549" s="459"/>
      <c r="J549" s="459"/>
      <c r="K549" s="459"/>
      <c r="L549" s="459"/>
      <c r="M549" s="459"/>
      <c r="N549" s="459"/>
      <c r="O549" s="459"/>
      <c r="P549" s="459"/>
    </row>
    <row r="550" spans="2:19" s="48" customFormat="1" x14ac:dyDescent="0.2">
      <c r="B550" s="459"/>
      <c r="C550" s="459"/>
      <c r="D550" s="459"/>
      <c r="E550" s="459"/>
      <c r="F550" s="459"/>
      <c r="G550" s="459"/>
      <c r="H550" s="459"/>
      <c r="I550" s="459"/>
      <c r="J550" s="459"/>
      <c r="K550" s="459"/>
      <c r="L550" s="459"/>
      <c r="M550" s="459"/>
      <c r="N550" s="459"/>
      <c r="O550" s="459"/>
      <c r="P550" s="459"/>
    </row>
    <row r="551" spans="2:19" s="48" customFormat="1" x14ac:dyDescent="0.2">
      <c r="B551" s="225"/>
      <c r="C551" s="225"/>
      <c r="D551" s="225"/>
      <c r="E551" s="225"/>
      <c r="F551" s="225"/>
      <c r="G551" s="225"/>
      <c r="H551" s="275"/>
      <c r="I551" s="225"/>
      <c r="J551" s="225"/>
      <c r="K551" s="225"/>
      <c r="L551" s="225"/>
      <c r="M551" s="225"/>
      <c r="N551" s="225"/>
      <c r="O551" s="225"/>
      <c r="P551" s="225"/>
    </row>
    <row r="552" spans="2:19" s="48" customFormat="1" ht="40.5" customHeight="1" x14ac:dyDescent="0.2">
      <c r="B552" s="336" t="s">
        <v>622</v>
      </c>
      <c r="C552" s="336"/>
      <c r="D552" s="336"/>
      <c r="E552" s="336"/>
      <c r="F552" s="336"/>
      <c r="G552" s="336"/>
      <c r="H552" s="336"/>
      <c r="I552" s="336"/>
      <c r="J552" s="336"/>
      <c r="K552" s="336"/>
      <c r="L552" s="336"/>
      <c r="M552" s="336"/>
      <c r="N552" s="336"/>
      <c r="O552" s="336"/>
      <c r="P552" s="336"/>
    </row>
    <row r="553" spans="2:19" s="48" customFormat="1" x14ac:dyDescent="0.2">
      <c r="B553" s="225"/>
      <c r="C553" s="225"/>
      <c r="D553" s="225"/>
      <c r="E553" s="225"/>
      <c r="F553" s="225"/>
      <c r="G553" s="225"/>
      <c r="H553" s="275"/>
      <c r="I553" s="225"/>
      <c r="J553" s="225"/>
      <c r="K553" s="225"/>
      <c r="L553" s="225"/>
      <c r="M553" s="225"/>
      <c r="N553" s="225"/>
      <c r="O553" s="225"/>
      <c r="P553" s="225"/>
    </row>
    <row r="554" spans="2:19" s="48" customFormat="1" x14ac:dyDescent="0.2">
      <c r="B554" s="225"/>
      <c r="C554" s="225"/>
      <c r="D554" s="225"/>
      <c r="E554" s="225"/>
      <c r="F554" s="225"/>
      <c r="G554" s="225"/>
      <c r="H554" s="275"/>
      <c r="I554" s="225"/>
      <c r="J554" s="225"/>
      <c r="K554" s="225"/>
      <c r="L554" s="225"/>
      <c r="M554" s="225"/>
      <c r="N554" s="225"/>
      <c r="O554" s="225"/>
      <c r="P554" s="225"/>
    </row>
    <row r="555" spans="2:19" s="48" customFormat="1" x14ac:dyDescent="0.2">
      <c r="B555" s="205"/>
      <c r="C555" s="205"/>
      <c r="D555" s="205"/>
      <c r="E555" s="205"/>
      <c r="F555" s="205"/>
      <c r="G555" s="205"/>
      <c r="H555" s="275"/>
      <c r="I555" s="205"/>
      <c r="J555" s="205"/>
      <c r="K555" s="205"/>
      <c r="L555" s="205"/>
      <c r="M555" s="205"/>
      <c r="N555" s="205"/>
      <c r="O555" s="205"/>
      <c r="P555" s="205"/>
    </row>
    <row r="556" spans="2:19" s="48" customFormat="1" ht="15.75" customHeight="1" x14ac:dyDescent="0.2">
      <c r="B556" s="137"/>
      <c r="C556" s="460" t="s">
        <v>398</v>
      </c>
      <c r="D556" s="460"/>
      <c r="E556" s="460"/>
      <c r="F556" s="460"/>
      <c r="G556" s="460"/>
      <c r="H556" s="460"/>
      <c r="I556" s="460"/>
      <c r="J556" s="460"/>
      <c r="K556" s="460"/>
      <c r="L556" s="137"/>
      <c r="M556" s="137"/>
      <c r="N556" s="137"/>
      <c r="O556" s="137"/>
      <c r="P556" s="137"/>
    </row>
    <row r="557" spans="2:19" s="48" customFormat="1" x14ac:dyDescent="0.2">
      <c r="B557" s="137"/>
      <c r="C557" s="137"/>
      <c r="D557" s="137"/>
      <c r="E557" s="362" t="s">
        <v>173</v>
      </c>
      <c r="F557" s="363"/>
      <c r="G557" s="363"/>
      <c r="H557" s="364"/>
      <c r="I557" s="330">
        <v>2020</v>
      </c>
      <c r="J557" s="331"/>
      <c r="K557" s="332"/>
      <c r="L557" s="330">
        <v>2019</v>
      </c>
      <c r="M557" s="331"/>
      <c r="N557" s="332"/>
      <c r="O557" s="137"/>
      <c r="P557" s="173"/>
    </row>
    <row r="558" spans="2:19" s="48" customFormat="1" x14ac:dyDescent="0.2">
      <c r="B558" s="137"/>
      <c r="C558" s="137"/>
      <c r="D558" s="137"/>
      <c r="E558" s="342" t="s">
        <v>544</v>
      </c>
      <c r="F558" s="343"/>
      <c r="G558" s="343"/>
      <c r="H558" s="344"/>
      <c r="I558" s="345">
        <v>38225067</v>
      </c>
      <c r="J558" s="346"/>
      <c r="K558" s="347"/>
      <c r="L558" s="348">
        <v>38164211</v>
      </c>
      <c r="M558" s="349"/>
      <c r="N558" s="350"/>
      <c r="O558" s="137"/>
      <c r="P558" s="173"/>
    </row>
    <row r="559" spans="2:19" s="48" customFormat="1" ht="22.5" customHeight="1" x14ac:dyDescent="0.2">
      <c r="B559" s="137"/>
      <c r="C559" s="137"/>
      <c r="D559" s="137"/>
      <c r="E559" s="419" t="s">
        <v>545</v>
      </c>
      <c r="F559" s="420"/>
      <c r="G559" s="420"/>
      <c r="H559" s="421"/>
      <c r="I559" s="348">
        <v>1003.14</v>
      </c>
      <c r="J559" s="349"/>
      <c r="K559" s="350"/>
      <c r="L559" s="348">
        <v>7.33</v>
      </c>
      <c r="M559" s="349"/>
      <c r="N559" s="350"/>
      <c r="O559" s="171"/>
      <c r="P559" s="173"/>
      <c r="R559" s="171"/>
    </row>
    <row r="560" spans="2:19" s="48" customFormat="1" ht="25.5" customHeight="1" x14ac:dyDescent="0.2">
      <c r="B560" s="137"/>
      <c r="C560" s="137"/>
      <c r="D560" s="137"/>
      <c r="E560" s="449" t="s">
        <v>400</v>
      </c>
      <c r="F560" s="450"/>
      <c r="G560" s="450"/>
      <c r="H560" s="451"/>
      <c r="I560" s="348">
        <v>0</v>
      </c>
      <c r="J560" s="349"/>
      <c r="K560" s="350"/>
      <c r="L560" s="348">
        <v>0</v>
      </c>
      <c r="M560" s="349"/>
      <c r="N560" s="350"/>
      <c r="O560" s="137"/>
      <c r="P560" s="173"/>
    </row>
    <row r="561" spans="1:16" s="48" customFormat="1" x14ac:dyDescent="0.2">
      <c r="B561" s="137"/>
      <c r="C561" s="137"/>
      <c r="D561" s="137"/>
      <c r="E561" s="383" t="s">
        <v>402</v>
      </c>
      <c r="F561" s="384"/>
      <c r="G561" s="384"/>
      <c r="H561" s="385"/>
      <c r="I561" s="446">
        <f>I558+I559-I560</f>
        <v>38226070.140000001</v>
      </c>
      <c r="J561" s="447"/>
      <c r="K561" s="448"/>
      <c r="L561" s="446">
        <f>L558+L559-L560</f>
        <v>38164218.329999998</v>
      </c>
      <c r="M561" s="447"/>
      <c r="N561" s="448"/>
      <c r="O561" s="137"/>
      <c r="P561" s="166"/>
    </row>
    <row r="562" spans="1:16" s="48" customFormat="1" x14ac:dyDescent="0.2">
      <c r="B562" s="210"/>
      <c r="C562" s="210"/>
      <c r="D562" s="210"/>
      <c r="E562" s="191"/>
      <c r="F562" s="191"/>
      <c r="G562" s="191"/>
      <c r="H562" s="261"/>
      <c r="I562" s="192"/>
      <c r="J562" s="192"/>
      <c r="K562" s="192"/>
      <c r="L562" s="192"/>
      <c r="M562" s="192"/>
      <c r="N562" s="192"/>
      <c r="O562" s="210"/>
      <c r="P562" s="210"/>
    </row>
    <row r="563" spans="1:16" s="48" customFormat="1" ht="12" customHeight="1" x14ac:dyDescent="0.2">
      <c r="B563" s="137"/>
      <c r="C563" s="460" t="s">
        <v>486</v>
      </c>
      <c r="D563" s="460"/>
      <c r="E563" s="460"/>
      <c r="F563" s="460"/>
      <c r="G563" s="460"/>
      <c r="H563" s="460"/>
      <c r="I563" s="460"/>
      <c r="J563" s="460"/>
      <c r="K563" s="460"/>
      <c r="L563" s="137"/>
      <c r="M563" s="137"/>
      <c r="N563" s="137"/>
      <c r="O563" s="137"/>
      <c r="P563" s="137"/>
    </row>
    <row r="564" spans="1:16" s="48" customFormat="1" x14ac:dyDescent="0.2">
      <c r="B564" s="137"/>
      <c r="C564" s="137"/>
      <c r="D564" s="137"/>
      <c r="E564" s="137"/>
      <c r="F564" s="137"/>
      <c r="G564" s="137"/>
      <c r="H564" s="275"/>
      <c r="I564" s="137"/>
      <c r="J564" s="137"/>
      <c r="K564" s="137"/>
      <c r="L564" s="137"/>
      <c r="M564" s="137"/>
      <c r="N564" s="137"/>
      <c r="O564" s="137"/>
      <c r="P564" s="137"/>
    </row>
    <row r="565" spans="1:16" s="48" customFormat="1" x14ac:dyDescent="0.2">
      <c r="B565" s="137"/>
      <c r="C565" s="137"/>
      <c r="D565" s="137"/>
      <c r="E565" s="362" t="s">
        <v>173</v>
      </c>
      <c r="F565" s="363"/>
      <c r="G565" s="363"/>
      <c r="H565" s="364"/>
      <c r="I565" s="330">
        <v>2020</v>
      </c>
      <c r="J565" s="331"/>
      <c r="K565" s="332"/>
      <c r="L565" s="330">
        <v>2019</v>
      </c>
      <c r="M565" s="331"/>
      <c r="N565" s="332"/>
      <c r="O565" s="137"/>
      <c r="P565" s="186"/>
    </row>
    <row r="566" spans="1:16" s="48" customFormat="1" ht="23.25" customHeight="1" x14ac:dyDescent="0.2">
      <c r="B566" s="137"/>
      <c r="C566" s="137"/>
      <c r="D566" s="137"/>
      <c r="E566" s="461" t="s">
        <v>557</v>
      </c>
      <c r="F566" s="462"/>
      <c r="G566" s="462"/>
      <c r="H566" s="463"/>
      <c r="I566" s="348">
        <v>52901261.609999999</v>
      </c>
      <c r="J566" s="349"/>
      <c r="K566" s="350"/>
      <c r="L566" s="348">
        <v>39495683.600000001</v>
      </c>
      <c r="M566" s="349"/>
      <c r="N566" s="350"/>
      <c r="O566" s="137"/>
      <c r="P566" s="186"/>
    </row>
    <row r="567" spans="1:16" s="48" customFormat="1" ht="27" customHeight="1" x14ac:dyDescent="0.2">
      <c r="B567" s="137"/>
      <c r="C567" s="137"/>
      <c r="D567" s="137"/>
      <c r="E567" s="461" t="s">
        <v>556</v>
      </c>
      <c r="F567" s="462"/>
      <c r="G567" s="462"/>
      <c r="H567" s="463"/>
      <c r="I567" s="348">
        <v>0</v>
      </c>
      <c r="J567" s="349"/>
      <c r="K567" s="350"/>
      <c r="L567" s="348">
        <v>0</v>
      </c>
      <c r="M567" s="349"/>
      <c r="N567" s="350"/>
      <c r="O567" s="137"/>
      <c r="P567" s="186"/>
    </row>
    <row r="568" spans="1:16" s="48" customFormat="1" ht="27" customHeight="1" x14ac:dyDescent="0.2">
      <c r="B568" s="186"/>
      <c r="C568" s="186"/>
      <c r="D568" s="186"/>
      <c r="E568" s="486" t="s">
        <v>558</v>
      </c>
      <c r="F568" s="487"/>
      <c r="G568" s="487"/>
      <c r="H568" s="488"/>
      <c r="I568" s="455">
        <v>0</v>
      </c>
      <c r="J568" s="456"/>
      <c r="K568" s="457"/>
      <c r="L568" s="455">
        <v>0</v>
      </c>
      <c r="M568" s="456"/>
      <c r="N568" s="457"/>
      <c r="O568" s="186"/>
      <c r="P568" s="186"/>
    </row>
    <row r="569" spans="1:16" s="48" customFormat="1" ht="27" customHeight="1" x14ac:dyDescent="0.2">
      <c r="B569" s="186"/>
      <c r="C569" s="186"/>
      <c r="D569" s="186"/>
      <c r="E569" s="486" t="s">
        <v>559</v>
      </c>
      <c r="F569" s="487"/>
      <c r="G569" s="487"/>
      <c r="H569" s="488"/>
      <c r="I569" s="455">
        <v>0</v>
      </c>
      <c r="J569" s="456"/>
      <c r="K569" s="457"/>
      <c r="L569" s="455">
        <v>0</v>
      </c>
      <c r="M569" s="456"/>
      <c r="N569" s="457"/>
      <c r="O569" s="186"/>
      <c r="P569" s="186"/>
    </row>
    <row r="570" spans="1:16" s="48" customFormat="1" x14ac:dyDescent="0.2">
      <c r="B570" s="137"/>
      <c r="C570" s="137"/>
      <c r="D570" s="137"/>
      <c r="E570" s="383" t="s">
        <v>568</v>
      </c>
      <c r="F570" s="384"/>
      <c r="G570" s="384"/>
      <c r="H570" s="385"/>
      <c r="I570" s="446">
        <f>SUM(I566:K569)</f>
        <v>52901261.609999999</v>
      </c>
      <c r="J570" s="447"/>
      <c r="K570" s="448"/>
      <c r="L570" s="446">
        <f>SUM(L566:N569)</f>
        <v>39495683.600000001</v>
      </c>
      <c r="M570" s="447"/>
      <c r="N570" s="448"/>
      <c r="O570" s="137"/>
      <c r="P570" s="186"/>
    </row>
    <row r="571" spans="1:16" s="48" customFormat="1" x14ac:dyDescent="0.2">
      <c r="B571" s="137"/>
      <c r="C571" s="137"/>
      <c r="D571" s="137"/>
      <c r="E571" s="137"/>
      <c r="F571" s="137"/>
      <c r="G571" s="137"/>
      <c r="H571" s="275"/>
      <c r="I571" s="137"/>
      <c r="J571" s="137"/>
      <c r="K571" s="137"/>
      <c r="L571" s="137"/>
      <c r="M571" s="137"/>
      <c r="N571" s="137"/>
      <c r="O571" s="137"/>
      <c r="P571" s="186"/>
    </row>
    <row r="572" spans="1:16" ht="17.25" customHeight="1" x14ac:dyDescent="0.2">
      <c r="A572" s="337" t="s">
        <v>27</v>
      </c>
      <c r="B572" s="337"/>
      <c r="C572" s="337"/>
      <c r="D572" s="337"/>
      <c r="E572" s="337"/>
      <c r="F572" s="337"/>
      <c r="G572" s="337"/>
      <c r="H572" s="337"/>
      <c r="I572" s="337"/>
      <c r="J572" s="337"/>
      <c r="K572" s="337"/>
      <c r="L572" s="337"/>
      <c r="M572" s="337"/>
      <c r="N572" s="337"/>
      <c r="O572" s="337"/>
      <c r="P572" s="337"/>
    </row>
    <row r="573" spans="1:16" ht="12" customHeight="1" x14ac:dyDescent="0.2">
      <c r="B573" s="336" t="s">
        <v>279</v>
      </c>
      <c r="C573" s="336"/>
      <c r="D573" s="336"/>
      <c r="E573" s="336"/>
      <c r="F573" s="336"/>
      <c r="G573" s="336"/>
      <c r="H573" s="336"/>
      <c r="I573" s="336"/>
      <c r="J573" s="336"/>
      <c r="K573" s="336"/>
      <c r="L573" s="336"/>
      <c r="M573" s="336"/>
      <c r="N573" s="336"/>
      <c r="O573" s="336"/>
      <c r="P573" s="336"/>
    </row>
    <row r="574" spans="1:16" x14ac:dyDescent="0.2">
      <c r="B574" s="336"/>
      <c r="C574" s="336"/>
      <c r="D574" s="336"/>
      <c r="E574" s="336"/>
      <c r="F574" s="336"/>
      <c r="G574" s="336"/>
      <c r="H574" s="336"/>
      <c r="I574" s="336"/>
      <c r="J574" s="336"/>
      <c r="K574" s="336"/>
      <c r="L574" s="336"/>
      <c r="M574" s="336"/>
      <c r="N574" s="336"/>
      <c r="O574" s="336"/>
      <c r="P574" s="336"/>
    </row>
    <row r="575" spans="1:16" x14ac:dyDescent="0.2">
      <c r="B575" s="336"/>
      <c r="C575" s="336"/>
      <c r="D575" s="336"/>
      <c r="E575" s="336"/>
      <c r="F575" s="336"/>
      <c r="G575" s="336"/>
      <c r="H575" s="336"/>
      <c r="I575" s="336"/>
      <c r="J575" s="336"/>
      <c r="K575" s="336"/>
      <c r="L575" s="336"/>
      <c r="M575" s="336"/>
      <c r="N575" s="336"/>
      <c r="O575" s="336"/>
      <c r="P575" s="336"/>
    </row>
    <row r="576" spans="1:16" x14ac:dyDescent="0.2">
      <c r="B576" s="75"/>
      <c r="C576" s="75"/>
      <c r="D576" s="75"/>
      <c r="E576" s="75"/>
      <c r="F576" s="75"/>
      <c r="G576" s="75"/>
      <c r="H576" s="240"/>
      <c r="I576" s="75"/>
      <c r="J576" s="75"/>
      <c r="K576" s="75"/>
      <c r="L576" s="75"/>
      <c r="M576" s="75"/>
      <c r="N576" s="75"/>
      <c r="O576" s="75"/>
      <c r="P576" s="75"/>
    </row>
    <row r="577" spans="1:16" ht="12" customHeight="1" x14ac:dyDescent="0.2">
      <c r="B577" s="1" t="s">
        <v>28</v>
      </c>
    </row>
    <row r="578" spans="1:16" ht="12" customHeight="1" x14ac:dyDescent="0.2">
      <c r="B578" s="1"/>
    </row>
    <row r="579" spans="1:16" ht="16.5" customHeight="1" x14ac:dyDescent="0.2">
      <c r="B579" s="2" t="s">
        <v>29</v>
      </c>
    </row>
    <row r="580" spans="1:16" ht="12" customHeight="1" x14ac:dyDescent="0.2">
      <c r="C580" s="3" t="s">
        <v>30</v>
      </c>
    </row>
    <row r="581" spans="1:16" s="28" customFormat="1" ht="12" customHeight="1" x14ac:dyDescent="0.2">
      <c r="A581" s="27"/>
      <c r="B581" s="52"/>
      <c r="C581" s="52"/>
      <c r="D581" s="57" t="s">
        <v>31</v>
      </c>
      <c r="E581" s="57"/>
      <c r="F581" s="52"/>
      <c r="G581" s="52"/>
      <c r="H581" s="241"/>
      <c r="I581" s="52"/>
      <c r="J581" s="52"/>
      <c r="K581" s="52"/>
      <c r="L581" s="52"/>
      <c r="M581" s="52"/>
      <c r="N581" s="52"/>
      <c r="O581" s="52"/>
      <c r="P581" s="52"/>
    </row>
    <row r="583" spans="1:16" s="28" customFormat="1" ht="12" customHeight="1" x14ac:dyDescent="0.2">
      <c r="B583" s="52"/>
      <c r="C583" s="52"/>
      <c r="D583" s="57" t="s">
        <v>32</v>
      </c>
      <c r="E583" s="57"/>
      <c r="F583" s="52"/>
      <c r="G583" s="52"/>
      <c r="H583" s="241"/>
      <c r="I583" s="52"/>
      <c r="J583" s="52"/>
      <c r="K583" s="52"/>
      <c r="L583" s="52"/>
      <c r="M583" s="52"/>
      <c r="N583" s="52"/>
      <c r="O583" s="52"/>
      <c r="P583" s="52"/>
    </row>
    <row r="584" spans="1:16" x14ac:dyDescent="0.2">
      <c r="D584" s="1"/>
      <c r="E584" s="1"/>
    </row>
    <row r="585" spans="1:16" s="28" customFormat="1" ht="12" customHeight="1" x14ac:dyDescent="0.2">
      <c r="B585" s="52"/>
      <c r="C585" s="52"/>
      <c r="D585" s="57" t="s">
        <v>3</v>
      </c>
      <c r="E585" s="57"/>
      <c r="F585" s="52"/>
      <c r="G585" s="52"/>
      <c r="H585" s="241"/>
      <c r="I585" s="52"/>
      <c r="J585" s="52"/>
      <c r="K585" s="52"/>
      <c r="L585" s="52"/>
      <c r="M585" s="52"/>
      <c r="N585" s="52"/>
      <c r="O585" s="52"/>
      <c r="P585" s="52"/>
    </row>
    <row r="586" spans="1:16" x14ac:dyDescent="0.2">
      <c r="D586" s="1"/>
      <c r="E586" s="1"/>
    </row>
    <row r="587" spans="1:16" s="28" customFormat="1" ht="12" customHeight="1" x14ac:dyDescent="0.2">
      <c r="B587" s="52"/>
      <c r="C587" s="52"/>
      <c r="D587" s="57" t="s">
        <v>4</v>
      </c>
      <c r="E587" s="57"/>
      <c r="F587" s="52"/>
      <c r="G587" s="52"/>
      <c r="H587" s="241"/>
      <c r="I587" s="52"/>
      <c r="J587" s="52"/>
      <c r="K587" s="52"/>
      <c r="L587" s="52"/>
      <c r="M587" s="52"/>
      <c r="N587" s="52"/>
      <c r="O587" s="52"/>
      <c r="P587" s="52"/>
    </row>
    <row r="588" spans="1:16" s="28" customFormat="1" ht="12" customHeight="1" x14ac:dyDescent="0.2">
      <c r="B588" s="52"/>
      <c r="C588" s="52"/>
      <c r="D588" s="57" t="s">
        <v>33</v>
      </c>
      <c r="E588" s="57"/>
      <c r="F588" s="52"/>
      <c r="G588" s="52"/>
      <c r="H588" s="241"/>
      <c r="I588" s="52"/>
      <c r="J588" s="52"/>
      <c r="K588" s="52"/>
      <c r="L588" s="52"/>
      <c r="M588" s="52"/>
      <c r="N588" s="52"/>
      <c r="O588" s="52"/>
      <c r="P588" s="52"/>
    </row>
    <row r="589" spans="1:16" s="28" customFormat="1" ht="12" customHeight="1" x14ac:dyDescent="0.2">
      <c r="B589" s="52"/>
      <c r="C589" s="52"/>
      <c r="D589" s="57"/>
      <c r="E589" s="57"/>
      <c r="F589" s="52"/>
      <c r="G589" s="52"/>
      <c r="H589" s="241"/>
      <c r="I589" s="52"/>
      <c r="J589" s="52"/>
      <c r="K589" s="52"/>
      <c r="L589" s="52"/>
      <c r="M589" s="52"/>
      <c r="N589" s="52"/>
      <c r="O589" s="52"/>
      <c r="P589" s="52"/>
    </row>
    <row r="590" spans="1:16" s="28" customFormat="1" ht="12" customHeight="1" x14ac:dyDescent="0.2">
      <c r="D590" s="27"/>
      <c r="E590" s="27"/>
      <c r="H590" s="276"/>
    </row>
    <row r="591" spans="1:16" s="28" customFormat="1" ht="12" customHeight="1" x14ac:dyDescent="0.2">
      <c r="D591" s="27"/>
      <c r="E591" s="27"/>
      <c r="H591" s="276"/>
    </row>
    <row r="592" spans="1:16" s="28" customFormat="1" ht="12" customHeight="1" x14ac:dyDescent="0.2">
      <c r="D592" s="27"/>
      <c r="E592" s="27"/>
      <c r="H592" s="276"/>
    </row>
    <row r="593" spans="2:20" s="28" customFormat="1" ht="12" customHeight="1" x14ac:dyDescent="0.2">
      <c r="B593" s="52"/>
      <c r="C593" s="52"/>
      <c r="D593" s="142" t="s">
        <v>5</v>
      </c>
      <c r="E593" s="52"/>
      <c r="F593" s="52"/>
      <c r="G593" s="52"/>
      <c r="H593" s="241"/>
      <c r="I593" s="52"/>
      <c r="J593" s="52"/>
      <c r="K593" s="52"/>
      <c r="L593" s="52"/>
      <c r="M593" s="52"/>
      <c r="N593" s="52"/>
      <c r="O593" s="52"/>
      <c r="P593" s="52"/>
    </row>
    <row r="594" spans="2:20" s="28" customFormat="1" ht="12" customHeight="1" x14ac:dyDescent="0.2">
      <c r="H594" s="276"/>
    </row>
    <row r="595" spans="2:20" ht="12" customHeight="1" x14ac:dyDescent="0.2">
      <c r="E595" s="355" t="s">
        <v>173</v>
      </c>
      <c r="F595" s="355"/>
      <c r="G595" s="355"/>
      <c r="H595" s="355"/>
      <c r="I595" s="355"/>
      <c r="J595" s="355"/>
      <c r="K595" s="355"/>
      <c r="L595" s="330" t="s">
        <v>178</v>
      </c>
      <c r="M595" s="331"/>
      <c r="N595" s="332"/>
    </row>
    <row r="596" spans="2:20" ht="12" customHeight="1" x14ac:dyDescent="0.2">
      <c r="E596" s="351" t="s">
        <v>413</v>
      </c>
      <c r="F596" s="351"/>
      <c r="G596" s="351"/>
      <c r="H596" s="351"/>
      <c r="I596" s="351"/>
      <c r="J596" s="351"/>
      <c r="K596" s="351"/>
      <c r="L596" s="352">
        <v>2164950</v>
      </c>
      <c r="M596" s="352"/>
      <c r="N596" s="352"/>
    </row>
    <row r="597" spans="2:20" ht="12" customHeight="1" x14ac:dyDescent="0.2">
      <c r="E597" s="351" t="s">
        <v>405</v>
      </c>
      <c r="F597" s="351"/>
      <c r="G597" s="351"/>
      <c r="H597" s="351"/>
      <c r="I597" s="351"/>
      <c r="J597" s="351"/>
      <c r="K597" s="351"/>
      <c r="L597" s="352">
        <v>425178.33</v>
      </c>
      <c r="M597" s="352"/>
      <c r="N597" s="352"/>
    </row>
    <row r="598" spans="2:20" ht="12" customHeight="1" x14ac:dyDescent="0.2">
      <c r="E598" s="320" t="s">
        <v>553</v>
      </c>
      <c r="F598" s="321"/>
      <c r="G598" s="321"/>
      <c r="H598" s="321"/>
      <c r="I598" s="321"/>
      <c r="J598" s="321"/>
      <c r="K598" s="322"/>
      <c r="L598" s="410">
        <v>3513811.96</v>
      </c>
      <c r="M598" s="411"/>
      <c r="N598" s="412"/>
      <c r="T598" s="121"/>
    </row>
    <row r="599" spans="2:20" ht="12" customHeight="1" x14ac:dyDescent="0.2">
      <c r="E599" s="351" t="s">
        <v>555</v>
      </c>
      <c r="F599" s="351"/>
      <c r="G599" s="351"/>
      <c r="H599" s="351"/>
      <c r="I599" s="351"/>
      <c r="J599" s="351"/>
      <c r="K599" s="351"/>
      <c r="L599" s="352">
        <v>2385651.9</v>
      </c>
      <c r="M599" s="352"/>
      <c r="N599" s="352"/>
      <c r="T599" s="121"/>
    </row>
    <row r="600" spans="2:20" ht="12" customHeight="1" x14ac:dyDescent="0.2">
      <c r="E600" s="351" t="s">
        <v>407</v>
      </c>
      <c r="F600" s="351"/>
      <c r="G600" s="351"/>
      <c r="H600" s="351"/>
      <c r="I600" s="351"/>
      <c r="J600" s="351"/>
      <c r="K600" s="351"/>
      <c r="L600" s="352">
        <v>29530725.579999998</v>
      </c>
      <c r="M600" s="352"/>
      <c r="N600" s="352"/>
    </row>
    <row r="601" spans="2:20" ht="12" customHeight="1" x14ac:dyDescent="0.2">
      <c r="E601" s="351" t="s">
        <v>554</v>
      </c>
      <c r="F601" s="351"/>
      <c r="G601" s="351"/>
      <c r="H601" s="351"/>
      <c r="I601" s="351"/>
      <c r="J601" s="351"/>
      <c r="K601" s="351"/>
      <c r="L601" s="352">
        <v>1409140.96</v>
      </c>
      <c r="M601" s="352"/>
      <c r="N601" s="352"/>
    </row>
    <row r="602" spans="2:20" ht="12" customHeight="1" x14ac:dyDescent="0.2">
      <c r="E602" s="320" t="s">
        <v>487</v>
      </c>
      <c r="F602" s="321"/>
      <c r="G602" s="321"/>
      <c r="H602" s="321"/>
      <c r="I602" s="321"/>
      <c r="J602" s="321"/>
      <c r="K602" s="322"/>
      <c r="L602" s="410">
        <v>16000</v>
      </c>
      <c r="M602" s="411"/>
      <c r="N602" s="412"/>
    </row>
    <row r="603" spans="2:20" ht="12" customHeight="1" x14ac:dyDescent="0.2">
      <c r="E603" s="320" t="s">
        <v>488</v>
      </c>
      <c r="F603" s="321"/>
      <c r="G603" s="321"/>
      <c r="H603" s="321"/>
      <c r="I603" s="321"/>
      <c r="J603" s="321"/>
      <c r="K603" s="322"/>
      <c r="L603" s="410">
        <v>115767.7</v>
      </c>
      <c r="M603" s="411"/>
      <c r="N603" s="412"/>
      <c r="S603" s="182"/>
    </row>
    <row r="604" spans="2:20" ht="12" customHeight="1" x14ac:dyDescent="0.2">
      <c r="E604" s="351" t="s">
        <v>404</v>
      </c>
      <c r="F604" s="351"/>
      <c r="G604" s="351"/>
      <c r="H604" s="351"/>
      <c r="I604" s="351"/>
      <c r="J604" s="351"/>
      <c r="K604" s="351"/>
      <c r="L604" s="352">
        <v>2185394.48</v>
      </c>
      <c r="M604" s="352"/>
      <c r="N604" s="352"/>
    </row>
    <row r="605" spans="2:20" ht="12" customHeight="1" x14ac:dyDescent="0.2">
      <c r="E605" s="299" t="s">
        <v>539</v>
      </c>
      <c r="F605" s="300"/>
      <c r="G605" s="300"/>
      <c r="H605" s="300"/>
      <c r="I605" s="300"/>
      <c r="J605" s="300"/>
      <c r="K605" s="323"/>
      <c r="L605" s="338">
        <f>SUM(L596:N604)</f>
        <v>41746620.909999996</v>
      </c>
      <c r="M605" s="338"/>
      <c r="N605" s="338"/>
      <c r="Q605" s="132"/>
      <c r="R605" s="132"/>
    </row>
    <row r="606" spans="2:20" x14ac:dyDescent="0.2">
      <c r="E606" s="113"/>
      <c r="F606" s="113"/>
      <c r="G606" s="113"/>
      <c r="H606" s="262"/>
      <c r="I606" s="113"/>
      <c r="J606" s="113"/>
      <c r="K606" s="113"/>
      <c r="L606" s="134"/>
      <c r="M606" s="134"/>
      <c r="N606" s="134"/>
      <c r="Q606" s="132"/>
      <c r="R606" s="132"/>
    </row>
    <row r="607" spans="2:20" x14ac:dyDescent="0.2">
      <c r="B607" s="375" t="s">
        <v>592</v>
      </c>
      <c r="C607" s="375"/>
      <c r="D607" s="375"/>
      <c r="E607" s="375"/>
      <c r="F607" s="375"/>
      <c r="G607" s="375"/>
      <c r="H607" s="375"/>
      <c r="I607" s="375"/>
      <c r="J607" s="375"/>
      <c r="K607" s="375"/>
      <c r="L607" s="375"/>
      <c r="M607" s="375"/>
      <c r="N607" s="375"/>
      <c r="O607" s="375"/>
      <c r="P607" s="375"/>
      <c r="Q607" s="132"/>
      <c r="R607" s="132"/>
    </row>
    <row r="608" spans="2:20" ht="8.25" customHeight="1" x14ac:dyDescent="0.2">
      <c r="B608" s="375"/>
      <c r="C608" s="375"/>
      <c r="D608" s="375"/>
      <c r="E608" s="375"/>
      <c r="F608" s="375"/>
      <c r="G608" s="375"/>
      <c r="H608" s="375"/>
      <c r="I608" s="375"/>
      <c r="J608" s="375"/>
      <c r="K608" s="375"/>
      <c r="L608" s="375"/>
      <c r="M608" s="375"/>
      <c r="N608" s="375"/>
      <c r="O608" s="375"/>
      <c r="P608" s="375"/>
      <c r="Q608" s="132"/>
      <c r="R608" s="132"/>
    </row>
    <row r="609" spans="2:20" ht="7.5" customHeight="1" x14ac:dyDescent="0.2">
      <c r="B609" s="375"/>
      <c r="C609" s="375"/>
      <c r="D609" s="375"/>
      <c r="E609" s="375"/>
      <c r="F609" s="375"/>
      <c r="G609" s="375"/>
      <c r="H609" s="375"/>
      <c r="I609" s="375"/>
      <c r="J609" s="375"/>
      <c r="K609" s="375"/>
      <c r="L609" s="375"/>
      <c r="M609" s="375"/>
      <c r="N609" s="375"/>
      <c r="O609" s="375"/>
      <c r="P609" s="375"/>
      <c r="Q609" s="132"/>
      <c r="R609" s="132"/>
    </row>
    <row r="610" spans="2:20" ht="16.5" customHeight="1" x14ac:dyDescent="0.2">
      <c r="B610" s="2" t="s">
        <v>414</v>
      </c>
      <c r="E610" s="113"/>
      <c r="F610" s="113"/>
      <c r="G610" s="113"/>
      <c r="H610" s="262"/>
      <c r="I610" s="113"/>
      <c r="J610" s="113"/>
      <c r="K610" s="113"/>
      <c r="L610" s="134"/>
      <c r="M610" s="134"/>
      <c r="N610" s="134"/>
      <c r="Q610" s="132"/>
      <c r="R610" s="132"/>
    </row>
    <row r="611" spans="2:20" ht="12" customHeight="1" x14ac:dyDescent="0.2">
      <c r="E611" s="355" t="s">
        <v>173</v>
      </c>
      <c r="F611" s="355"/>
      <c r="G611" s="355"/>
      <c r="H611" s="355"/>
      <c r="I611" s="355"/>
      <c r="J611" s="355"/>
      <c r="K611" s="355"/>
      <c r="L611" s="330" t="s">
        <v>178</v>
      </c>
      <c r="M611" s="331"/>
      <c r="N611" s="332"/>
      <c r="Q611" s="132"/>
      <c r="R611" s="132"/>
    </row>
    <row r="612" spans="2:20" ht="13.5" customHeight="1" x14ac:dyDescent="0.2">
      <c r="E612" s="342" t="s">
        <v>489</v>
      </c>
      <c r="F612" s="343"/>
      <c r="G612" s="343"/>
      <c r="H612" s="343"/>
      <c r="I612" s="343"/>
      <c r="J612" s="343"/>
      <c r="K612" s="344"/>
      <c r="L612" s="345">
        <v>920998.5</v>
      </c>
      <c r="M612" s="346"/>
      <c r="N612" s="347"/>
      <c r="Q612" s="132"/>
      <c r="R612" s="132"/>
    </row>
    <row r="613" spans="2:20" ht="12" customHeight="1" x14ac:dyDescent="0.2">
      <c r="E613" s="351" t="s">
        <v>490</v>
      </c>
      <c r="F613" s="351"/>
      <c r="G613" s="351"/>
      <c r="H613" s="351"/>
      <c r="I613" s="351"/>
      <c r="J613" s="351"/>
      <c r="K613" s="351"/>
      <c r="L613" s="345">
        <v>920998.5</v>
      </c>
      <c r="M613" s="346"/>
      <c r="N613" s="347"/>
      <c r="Q613" s="132"/>
      <c r="R613" s="132"/>
    </row>
    <row r="614" spans="2:20" ht="12" customHeight="1" x14ac:dyDescent="0.2">
      <c r="E614" s="299" t="s">
        <v>538</v>
      </c>
      <c r="F614" s="300"/>
      <c r="G614" s="300"/>
      <c r="H614" s="300"/>
      <c r="I614" s="300"/>
      <c r="J614" s="300"/>
      <c r="K614" s="323"/>
      <c r="L614" s="338">
        <f>SUM(L612:N613)</f>
        <v>1841997</v>
      </c>
      <c r="M614" s="338"/>
      <c r="N614" s="338"/>
      <c r="Q614" s="132"/>
      <c r="R614" s="132"/>
    </row>
    <row r="615" spans="2:20" ht="12" customHeight="1" x14ac:dyDescent="0.2">
      <c r="E615" s="113"/>
      <c r="F615" s="113"/>
      <c r="G615" s="113"/>
      <c r="H615" s="262"/>
      <c r="I615" s="113"/>
      <c r="J615" s="113"/>
      <c r="K615" s="113"/>
      <c r="L615" s="134"/>
      <c r="M615" s="134"/>
      <c r="N615" s="134"/>
      <c r="Q615" s="132"/>
      <c r="R615" s="132"/>
    </row>
    <row r="616" spans="2:20" ht="13.5" customHeight="1" x14ac:dyDescent="0.2">
      <c r="C616" s="1" t="s">
        <v>34</v>
      </c>
      <c r="T616" s="132"/>
    </row>
    <row r="617" spans="2:20" s="28" customFormat="1" ht="18" customHeight="1" x14ac:dyDescent="0.2">
      <c r="B617" s="52"/>
      <c r="C617" s="52"/>
      <c r="D617" s="52" t="s">
        <v>6</v>
      </c>
      <c r="E617" s="52"/>
      <c r="F617" s="52"/>
      <c r="G617" s="52"/>
      <c r="H617" s="241"/>
      <c r="I617" s="52"/>
      <c r="J617" s="52"/>
      <c r="K617" s="52"/>
      <c r="L617" s="52"/>
      <c r="M617" s="52"/>
      <c r="N617" s="52"/>
      <c r="O617" s="52"/>
      <c r="P617" s="52"/>
    </row>
    <row r="618" spans="2:20" s="28" customFormat="1" ht="12" customHeight="1" x14ac:dyDescent="0.2">
      <c r="H618" s="276"/>
    </row>
    <row r="619" spans="2:20" s="28" customFormat="1" ht="12" customHeight="1" x14ac:dyDescent="0.2">
      <c r="E619" s="355" t="s">
        <v>173</v>
      </c>
      <c r="F619" s="355"/>
      <c r="G619" s="355"/>
      <c r="H619" s="355"/>
      <c r="I619" s="355"/>
      <c r="J619" s="355"/>
      <c r="K619" s="355"/>
      <c r="L619" s="330" t="s">
        <v>178</v>
      </c>
      <c r="M619" s="331"/>
      <c r="N619" s="332"/>
    </row>
    <row r="620" spans="2:20" s="28" customFormat="1" ht="10.5" customHeight="1" x14ac:dyDescent="0.2">
      <c r="E620" s="356" t="s">
        <v>591</v>
      </c>
      <c r="F620" s="357"/>
      <c r="G620" s="357"/>
      <c r="H620" s="357"/>
      <c r="I620" s="357"/>
      <c r="J620" s="357"/>
      <c r="K620" s="358"/>
      <c r="L620" s="402">
        <v>38225067</v>
      </c>
      <c r="M620" s="403"/>
      <c r="N620" s="404"/>
    </row>
    <row r="621" spans="2:20" s="28" customFormat="1" ht="12" customHeight="1" x14ac:dyDescent="0.2">
      <c r="E621" s="351" t="s">
        <v>491</v>
      </c>
      <c r="F621" s="351"/>
      <c r="G621" s="351"/>
      <c r="H621" s="351"/>
      <c r="I621" s="351"/>
      <c r="J621" s="351"/>
      <c r="K621" s="351"/>
      <c r="L621" s="476">
        <v>0</v>
      </c>
      <c r="M621" s="476"/>
      <c r="N621" s="476"/>
    </row>
    <row r="622" spans="2:20" s="28" customFormat="1" ht="12" customHeight="1" x14ac:dyDescent="0.2">
      <c r="E622" s="320" t="s">
        <v>517</v>
      </c>
      <c r="F622" s="321"/>
      <c r="G622" s="321"/>
      <c r="H622" s="321"/>
      <c r="I622" s="321"/>
      <c r="J622" s="321"/>
      <c r="K622" s="322"/>
      <c r="L622" s="410">
        <v>14455229.35</v>
      </c>
      <c r="M622" s="411"/>
      <c r="N622" s="412"/>
    </row>
    <row r="623" spans="2:20" s="28" customFormat="1" ht="12" customHeight="1" x14ac:dyDescent="0.2">
      <c r="E623" s="351" t="s">
        <v>492</v>
      </c>
      <c r="F623" s="351"/>
      <c r="G623" s="351"/>
      <c r="H623" s="351"/>
      <c r="I623" s="351"/>
      <c r="J623" s="351"/>
      <c r="K623" s="351"/>
      <c r="L623" s="352">
        <v>0</v>
      </c>
      <c r="M623" s="352"/>
      <c r="N623" s="352"/>
      <c r="P623" s="157"/>
    </row>
    <row r="624" spans="2:20" s="28" customFormat="1" ht="12" customHeight="1" x14ac:dyDescent="0.2">
      <c r="E624" s="351" t="s">
        <v>493</v>
      </c>
      <c r="F624" s="351"/>
      <c r="G624" s="351"/>
      <c r="H624" s="351"/>
      <c r="I624" s="351"/>
      <c r="J624" s="351"/>
      <c r="K624" s="351"/>
      <c r="L624" s="352">
        <v>52680296.350000001</v>
      </c>
      <c r="M624" s="352"/>
      <c r="N624" s="352"/>
      <c r="P624" s="127"/>
      <c r="Q624" s="127"/>
    </row>
    <row r="625" spans="2:20" s="28" customFormat="1" ht="12" customHeight="1" x14ac:dyDescent="0.2">
      <c r="E625" s="299" t="s">
        <v>540</v>
      </c>
      <c r="F625" s="300"/>
      <c r="G625" s="300"/>
      <c r="H625" s="300"/>
      <c r="I625" s="300"/>
      <c r="J625" s="300"/>
      <c r="K625" s="323"/>
      <c r="L625" s="338">
        <f>SUM(L620:N624)</f>
        <v>105360592.7</v>
      </c>
      <c r="M625" s="338"/>
      <c r="N625" s="338"/>
    </row>
    <row r="626" spans="2:20" s="28" customFormat="1" ht="12" customHeight="1" x14ac:dyDescent="0.2">
      <c r="E626" s="113"/>
      <c r="F626" s="113"/>
      <c r="G626" s="113"/>
      <c r="H626" s="262"/>
      <c r="I626" s="113"/>
      <c r="J626" s="113"/>
      <c r="K626" s="113"/>
      <c r="L626" s="134"/>
      <c r="M626" s="134"/>
      <c r="N626" s="134"/>
    </row>
    <row r="627" spans="2:20" s="28" customFormat="1" ht="18" customHeight="1" x14ac:dyDescent="0.2">
      <c r="B627" s="52"/>
      <c r="C627" s="52"/>
      <c r="D627" s="52" t="s">
        <v>516</v>
      </c>
      <c r="E627" s="52"/>
      <c r="F627" s="52"/>
      <c r="G627" s="52"/>
      <c r="H627" s="241"/>
      <c r="I627" s="52"/>
      <c r="J627" s="52"/>
      <c r="K627" s="52"/>
      <c r="L627" s="52"/>
      <c r="M627" s="52"/>
      <c r="N627" s="52"/>
      <c r="O627" s="52"/>
      <c r="P627" s="52"/>
    </row>
    <row r="628" spans="2:20" s="28" customFormat="1" ht="12" customHeight="1" x14ac:dyDescent="0.2">
      <c r="E628" s="362" t="s">
        <v>173</v>
      </c>
      <c r="F628" s="363"/>
      <c r="G628" s="363"/>
      <c r="H628" s="363"/>
      <c r="I628" s="363"/>
      <c r="J628" s="363"/>
      <c r="K628" s="364"/>
      <c r="L628" s="330" t="s">
        <v>178</v>
      </c>
      <c r="M628" s="331"/>
      <c r="N628" s="332"/>
    </row>
    <row r="629" spans="2:20" s="28" customFormat="1" ht="12" customHeight="1" x14ac:dyDescent="0.2">
      <c r="E629" s="356" t="s">
        <v>542</v>
      </c>
      <c r="F629" s="357"/>
      <c r="G629" s="357"/>
      <c r="H629" s="357"/>
      <c r="I629" s="357"/>
      <c r="J629" s="357"/>
      <c r="K629" s="358"/>
      <c r="L629" s="402">
        <v>0</v>
      </c>
      <c r="M629" s="403"/>
      <c r="N629" s="404"/>
    </row>
    <row r="630" spans="2:20" s="28" customFormat="1" ht="12" customHeight="1" x14ac:dyDescent="0.2">
      <c r="E630" s="351" t="s">
        <v>510</v>
      </c>
      <c r="F630" s="351"/>
      <c r="G630" s="351"/>
      <c r="H630" s="351"/>
      <c r="I630" s="351"/>
      <c r="J630" s="351"/>
      <c r="K630" s="351"/>
      <c r="L630" s="476">
        <v>38225067</v>
      </c>
      <c r="M630" s="476"/>
      <c r="N630" s="476"/>
      <c r="Q630" s="157"/>
      <c r="R630" s="169"/>
      <c r="S630" s="169"/>
    </row>
    <row r="631" spans="2:20" s="28" customFormat="1" ht="12" customHeight="1" x14ac:dyDescent="0.2">
      <c r="E631" s="351" t="s">
        <v>511</v>
      </c>
      <c r="F631" s="351"/>
      <c r="G631" s="351"/>
      <c r="H631" s="351"/>
      <c r="I631" s="351"/>
      <c r="J631" s="351"/>
      <c r="K631" s="351"/>
      <c r="L631" s="410">
        <v>4868714.01</v>
      </c>
      <c r="M631" s="411"/>
      <c r="N631" s="412"/>
      <c r="P631" s="157"/>
      <c r="Q631" s="157"/>
      <c r="S631" s="169"/>
      <c r="T631" s="174"/>
    </row>
    <row r="632" spans="2:20" s="28" customFormat="1" ht="12" customHeight="1" x14ac:dyDescent="0.2">
      <c r="E632" s="351" t="s">
        <v>543</v>
      </c>
      <c r="F632" s="351"/>
      <c r="G632" s="351"/>
      <c r="H632" s="351"/>
      <c r="I632" s="351"/>
      <c r="J632" s="351"/>
      <c r="K632" s="351"/>
      <c r="L632" s="410">
        <v>19641242.800000001</v>
      </c>
      <c r="M632" s="411"/>
      <c r="N632" s="412"/>
      <c r="Q632" s="157"/>
      <c r="R632" s="169"/>
      <c r="S632" s="169"/>
    </row>
    <row r="633" spans="2:20" s="28" customFormat="1" ht="12" customHeight="1" x14ac:dyDescent="0.2">
      <c r="E633" s="351" t="s">
        <v>512</v>
      </c>
      <c r="F633" s="351"/>
      <c r="G633" s="351"/>
      <c r="H633" s="351"/>
      <c r="I633" s="351"/>
      <c r="J633" s="351"/>
      <c r="K633" s="351"/>
      <c r="L633" s="352">
        <v>52997595.789999999</v>
      </c>
      <c r="M633" s="352"/>
      <c r="N633" s="352"/>
      <c r="P633" s="157"/>
      <c r="Q633" s="157"/>
      <c r="R633" s="169"/>
      <c r="S633" s="169"/>
    </row>
    <row r="634" spans="2:20" s="28" customFormat="1" ht="12" customHeight="1" x14ac:dyDescent="0.2">
      <c r="E634" s="351" t="s">
        <v>513</v>
      </c>
      <c r="F634" s="351"/>
      <c r="G634" s="351"/>
      <c r="H634" s="351"/>
      <c r="I634" s="351"/>
      <c r="J634" s="351"/>
      <c r="K634" s="351"/>
      <c r="L634" s="352">
        <v>52997595.789999999</v>
      </c>
      <c r="M634" s="352"/>
      <c r="N634" s="352"/>
      <c r="P634" s="157"/>
      <c r="R634" s="169"/>
      <c r="S634" s="169"/>
    </row>
    <row r="635" spans="2:20" s="28" customFormat="1" ht="12" customHeight="1" x14ac:dyDescent="0.2">
      <c r="E635" s="351" t="s">
        <v>514</v>
      </c>
      <c r="F635" s="351"/>
      <c r="G635" s="351"/>
      <c r="H635" s="351"/>
      <c r="I635" s="351"/>
      <c r="J635" s="351"/>
      <c r="K635" s="351"/>
      <c r="L635" s="410">
        <v>52997595.789999999</v>
      </c>
      <c r="M635" s="411"/>
      <c r="N635" s="412"/>
      <c r="R635" s="169"/>
      <c r="S635" s="169"/>
    </row>
    <row r="636" spans="2:20" s="28" customFormat="1" ht="12" customHeight="1" x14ac:dyDescent="0.2">
      <c r="E636" s="351" t="s">
        <v>515</v>
      </c>
      <c r="F636" s="351"/>
      <c r="G636" s="351"/>
      <c r="H636" s="351"/>
      <c r="I636" s="351"/>
      <c r="J636" s="351"/>
      <c r="K636" s="351"/>
      <c r="L636" s="410">
        <v>52997595.789999999</v>
      </c>
      <c r="M636" s="411"/>
      <c r="N636" s="412"/>
      <c r="R636" s="157"/>
      <c r="S636" s="157"/>
    </row>
    <row r="637" spans="2:20" s="28" customFormat="1" ht="12" customHeight="1" x14ac:dyDescent="0.2">
      <c r="E637" s="480"/>
      <c r="F637" s="481"/>
      <c r="G637" s="481"/>
      <c r="H637" s="481"/>
      <c r="I637" s="481"/>
      <c r="J637" s="481"/>
      <c r="K637" s="482"/>
      <c r="L637" s="473"/>
      <c r="M637" s="474"/>
      <c r="N637" s="475"/>
      <c r="P637" s="170"/>
      <c r="R637" s="170"/>
      <c r="S637" s="170"/>
    </row>
    <row r="638" spans="2:20" s="28" customFormat="1" ht="12" customHeight="1" x14ac:dyDescent="0.2">
      <c r="E638" s="299" t="s">
        <v>541</v>
      </c>
      <c r="F638" s="300"/>
      <c r="G638" s="300"/>
      <c r="H638" s="300"/>
      <c r="I638" s="300"/>
      <c r="J638" s="300"/>
      <c r="K638" s="323"/>
      <c r="L638" s="338">
        <f>SUM(L629:N637)</f>
        <v>274725406.96999997</v>
      </c>
      <c r="M638" s="338"/>
      <c r="N638" s="338"/>
      <c r="S638" s="170"/>
    </row>
    <row r="639" spans="2:20" s="28" customFormat="1" ht="12" customHeight="1" x14ac:dyDescent="0.2">
      <c r="H639" s="276"/>
    </row>
    <row r="640" spans="2:20" s="28" customFormat="1" ht="11.25" x14ac:dyDescent="0.2">
      <c r="B640" s="52"/>
      <c r="C640" s="52"/>
      <c r="E640" s="52"/>
      <c r="F640" s="52"/>
      <c r="G640" s="52"/>
      <c r="H640" s="241"/>
      <c r="I640" s="52"/>
      <c r="J640" s="52"/>
      <c r="K640" s="52"/>
      <c r="L640" s="52"/>
      <c r="M640" s="52"/>
      <c r="N640" s="52"/>
      <c r="O640" s="52"/>
      <c r="P640" s="52"/>
    </row>
    <row r="641" spans="1:19" s="28" customFormat="1" ht="11.25" x14ac:dyDescent="0.2">
      <c r="B641" s="335" t="s">
        <v>208</v>
      </c>
      <c r="C641" s="335"/>
      <c r="D641" s="335"/>
      <c r="E641" s="335"/>
      <c r="F641" s="335"/>
      <c r="G641" s="335"/>
      <c r="H641" s="335"/>
      <c r="I641" s="335"/>
      <c r="J641" s="335"/>
      <c r="K641" s="335"/>
      <c r="L641" s="335"/>
      <c r="M641" s="335"/>
      <c r="N641" s="335"/>
      <c r="O641" s="335"/>
      <c r="P641" s="335"/>
    </row>
    <row r="642" spans="1:19" ht="12" customHeight="1" x14ac:dyDescent="0.2">
      <c r="S642" s="28"/>
    </row>
    <row r="643" spans="1:19" s="28" customFormat="1" ht="11.25" x14ac:dyDescent="0.2">
      <c r="B643" s="54" t="s">
        <v>81</v>
      </c>
      <c r="C643" s="478" t="s">
        <v>78</v>
      </c>
      <c r="D643" s="478"/>
      <c r="E643" s="478"/>
      <c r="F643" s="478"/>
      <c r="G643" s="478"/>
      <c r="H643" s="478"/>
      <c r="I643" s="478"/>
      <c r="J643" s="478"/>
      <c r="K643" s="478"/>
      <c r="L643" s="478"/>
      <c r="M643" s="478"/>
      <c r="N643" s="478"/>
      <c r="O643" s="478"/>
      <c r="P643" s="478"/>
    </row>
    <row r="644" spans="1:19" x14ac:dyDescent="0.2">
      <c r="B644" s="19"/>
      <c r="S644" s="28"/>
    </row>
    <row r="645" spans="1:19" s="28" customFormat="1" ht="12" customHeight="1" x14ac:dyDescent="0.2">
      <c r="B645" s="73" t="s">
        <v>80</v>
      </c>
      <c r="C645" s="52" t="s">
        <v>79</v>
      </c>
      <c r="D645" s="52"/>
      <c r="E645" s="52"/>
      <c r="F645" s="52"/>
      <c r="G645" s="52"/>
      <c r="H645" s="241"/>
      <c r="I645" s="52"/>
      <c r="J645" s="52"/>
      <c r="K645" s="52"/>
      <c r="L645" s="52"/>
      <c r="M645" s="52"/>
      <c r="N645" s="52"/>
      <c r="O645" s="52"/>
      <c r="P645" s="52"/>
    </row>
    <row r="646" spans="1:19" x14ac:dyDescent="0.2">
      <c r="B646" s="19"/>
      <c r="S646" s="28"/>
    </row>
    <row r="647" spans="1:19" s="28" customFormat="1" ht="12" customHeight="1" x14ac:dyDescent="0.2">
      <c r="B647" s="73" t="s">
        <v>83</v>
      </c>
      <c r="C647" s="52" t="s">
        <v>82</v>
      </c>
      <c r="D647" s="52"/>
      <c r="E647" s="52"/>
      <c r="F647" s="52"/>
      <c r="G647" s="52"/>
      <c r="H647" s="241"/>
      <c r="I647" s="52"/>
      <c r="J647" s="52"/>
      <c r="K647" s="52"/>
      <c r="L647" s="52"/>
      <c r="M647" s="52"/>
      <c r="N647" s="52"/>
      <c r="O647" s="52"/>
      <c r="P647" s="52"/>
    </row>
    <row r="648" spans="1:19" s="28" customFormat="1" ht="12" customHeight="1" x14ac:dyDescent="0.2">
      <c r="B648" s="146"/>
      <c r="H648" s="276"/>
    </row>
    <row r="649" spans="1:19" ht="12" customHeight="1" x14ac:dyDescent="0.2">
      <c r="A649" s="337" t="s">
        <v>35</v>
      </c>
      <c r="B649" s="337"/>
      <c r="C649" s="337"/>
      <c r="D649" s="337"/>
      <c r="E649" s="337"/>
      <c r="F649" s="337"/>
      <c r="G649" s="337"/>
      <c r="H649" s="337"/>
      <c r="I649" s="337"/>
      <c r="J649" s="337"/>
      <c r="K649" s="337"/>
      <c r="L649" s="337"/>
      <c r="M649" s="337"/>
      <c r="N649" s="337"/>
      <c r="O649" s="337"/>
      <c r="P649" s="337"/>
      <c r="S649" s="28"/>
    </row>
    <row r="650" spans="1:19" ht="12" customHeight="1" x14ac:dyDescent="0.2">
      <c r="B650" s="24" t="s">
        <v>81</v>
      </c>
      <c r="C650" s="13" t="s">
        <v>92</v>
      </c>
      <c r="S650" s="28"/>
    </row>
    <row r="651" spans="1:19" s="28" customFormat="1" ht="22.5" customHeight="1" x14ac:dyDescent="0.2">
      <c r="B651" s="327" t="s">
        <v>7</v>
      </c>
      <c r="C651" s="327"/>
      <c r="D651" s="327"/>
      <c r="E651" s="327"/>
      <c r="F651" s="327"/>
      <c r="G651" s="327"/>
      <c r="H651" s="327"/>
      <c r="I651" s="327"/>
      <c r="J651" s="327"/>
      <c r="K651" s="327"/>
      <c r="L651" s="327"/>
      <c r="M651" s="327"/>
      <c r="N651" s="327"/>
      <c r="O651" s="327"/>
      <c r="P651" s="327"/>
    </row>
    <row r="652" spans="1:19" x14ac:dyDescent="0.2">
      <c r="A652" s="1"/>
      <c r="S652" s="28"/>
    </row>
    <row r="653" spans="1:19" s="28" customFormat="1" ht="21" customHeight="1" x14ac:dyDescent="0.2">
      <c r="B653" s="327" t="s">
        <v>270</v>
      </c>
      <c r="C653" s="327"/>
      <c r="D653" s="327"/>
      <c r="E653" s="327"/>
      <c r="F653" s="327"/>
      <c r="G653" s="327"/>
      <c r="H653" s="327"/>
      <c r="I653" s="327"/>
      <c r="J653" s="327"/>
      <c r="K653" s="327"/>
      <c r="L653" s="327"/>
      <c r="M653" s="327"/>
      <c r="N653" s="327"/>
      <c r="O653" s="327"/>
      <c r="P653" s="327"/>
    </row>
    <row r="654" spans="1:19" ht="12" customHeight="1" x14ac:dyDescent="0.2">
      <c r="S654" s="28"/>
    </row>
    <row r="655" spans="1:19" s="28" customFormat="1" ht="21.75" customHeight="1" x14ac:dyDescent="0.2">
      <c r="B655" s="327" t="s">
        <v>271</v>
      </c>
      <c r="C655" s="327"/>
      <c r="D655" s="327"/>
      <c r="E655" s="327"/>
      <c r="F655" s="327"/>
      <c r="G655" s="327"/>
      <c r="H655" s="327"/>
      <c r="I655" s="327"/>
      <c r="J655" s="327"/>
      <c r="K655" s="327"/>
      <c r="L655" s="327"/>
      <c r="M655" s="327"/>
      <c r="N655" s="327"/>
      <c r="O655" s="327"/>
      <c r="P655" s="327"/>
    </row>
    <row r="656" spans="1:19" ht="12" customHeight="1" x14ac:dyDescent="0.2">
      <c r="S656" s="28"/>
    </row>
    <row r="657" spans="1:19" ht="12" customHeight="1" x14ac:dyDescent="0.2">
      <c r="B657" s="24" t="s">
        <v>93</v>
      </c>
      <c r="C657" s="13" t="s">
        <v>94</v>
      </c>
      <c r="S657" s="28"/>
    </row>
    <row r="658" spans="1:19" x14ac:dyDescent="0.2">
      <c r="A658" s="2"/>
      <c r="S658" s="28"/>
    </row>
    <row r="659" spans="1:19" s="28" customFormat="1" ht="21.75" customHeight="1" x14ac:dyDescent="0.2">
      <c r="B659" s="327" t="s">
        <v>567</v>
      </c>
      <c r="C659" s="327"/>
      <c r="D659" s="327"/>
      <c r="E659" s="327"/>
      <c r="F659" s="327"/>
      <c r="G659" s="327"/>
      <c r="H659" s="327"/>
      <c r="I659" s="327"/>
      <c r="J659" s="327"/>
      <c r="K659" s="327"/>
      <c r="L659" s="327"/>
      <c r="M659" s="327"/>
      <c r="N659" s="327"/>
      <c r="O659" s="327"/>
      <c r="P659" s="327"/>
    </row>
    <row r="660" spans="1:19" ht="12" customHeight="1" x14ac:dyDescent="0.2">
      <c r="S660" s="28"/>
    </row>
    <row r="661" spans="1:19" ht="12" customHeight="1" x14ac:dyDescent="0.2">
      <c r="B661" s="24" t="s">
        <v>95</v>
      </c>
      <c r="C661" s="13" t="s">
        <v>96</v>
      </c>
      <c r="S661" s="28"/>
    </row>
    <row r="662" spans="1:19" s="28" customFormat="1" ht="12" customHeight="1" x14ac:dyDescent="0.2">
      <c r="B662" s="57" t="s">
        <v>36</v>
      </c>
      <c r="C662" s="52"/>
      <c r="D662" s="52"/>
      <c r="E662" s="52"/>
      <c r="F662" s="52"/>
      <c r="G662" s="52"/>
      <c r="H662" s="241"/>
      <c r="I662" s="52"/>
      <c r="J662" s="52"/>
      <c r="K662" s="52"/>
      <c r="L662" s="52"/>
      <c r="M662" s="52"/>
      <c r="N662" s="52"/>
      <c r="O662" s="52"/>
      <c r="P662" s="52"/>
    </row>
    <row r="663" spans="1:19" x14ac:dyDescent="0.2">
      <c r="A663" s="1"/>
      <c r="S663" s="28"/>
    </row>
    <row r="664" spans="1:19" s="28" customFormat="1" ht="12" customHeight="1" x14ac:dyDescent="0.2">
      <c r="B664" s="52"/>
      <c r="C664" s="57" t="s">
        <v>9</v>
      </c>
      <c r="D664" s="52" t="s">
        <v>430</v>
      </c>
      <c r="E664" s="52"/>
      <c r="F664" s="52"/>
      <c r="G664" s="52"/>
      <c r="H664" s="241"/>
      <c r="I664" s="52"/>
      <c r="J664" s="52"/>
      <c r="K664" s="52"/>
      <c r="L664" s="52"/>
      <c r="M664" s="52"/>
      <c r="N664" s="52"/>
      <c r="O664" s="52"/>
      <c r="P664" s="52"/>
    </row>
    <row r="665" spans="1:19" x14ac:dyDescent="0.2">
      <c r="C665" s="1"/>
      <c r="S665" s="28"/>
    </row>
    <row r="666" spans="1:19" s="28" customFormat="1" ht="12" customHeight="1" x14ac:dyDescent="0.2">
      <c r="B666" s="52"/>
      <c r="C666" s="57" t="s">
        <v>97</v>
      </c>
      <c r="D666" s="52" t="s">
        <v>560</v>
      </c>
      <c r="E666" s="52"/>
      <c r="F666" s="52"/>
      <c r="G666" s="52"/>
      <c r="H666" s="241"/>
      <c r="I666" s="52"/>
      <c r="J666" s="52"/>
      <c r="K666" s="52"/>
      <c r="L666" s="52"/>
      <c r="M666" s="52"/>
      <c r="N666" s="52"/>
      <c r="O666" s="52"/>
      <c r="P666" s="52"/>
    </row>
    <row r="667" spans="1:19" x14ac:dyDescent="0.2">
      <c r="B667" s="1"/>
      <c r="S667" s="28"/>
    </row>
    <row r="668" spans="1:19" ht="12" customHeight="1" x14ac:dyDescent="0.2">
      <c r="B668" s="24" t="s">
        <v>99</v>
      </c>
      <c r="C668" s="13" t="s">
        <v>100</v>
      </c>
      <c r="S668" s="28"/>
    </row>
    <row r="669" spans="1:19" x14ac:dyDescent="0.2">
      <c r="A669" s="2"/>
      <c r="S669" s="28"/>
    </row>
    <row r="670" spans="1:19" s="28" customFormat="1" ht="12" customHeight="1" x14ac:dyDescent="0.2">
      <c r="B670" s="57" t="s">
        <v>36</v>
      </c>
      <c r="C670" s="52"/>
      <c r="D670" s="52"/>
      <c r="E670" s="52"/>
      <c r="F670" s="52"/>
      <c r="G670" s="52"/>
      <c r="H670" s="241"/>
      <c r="I670" s="52"/>
      <c r="J670" s="52"/>
      <c r="K670" s="52"/>
      <c r="L670" s="52"/>
      <c r="M670" s="52"/>
      <c r="N670" s="52"/>
      <c r="O670" s="52"/>
      <c r="P670" s="52"/>
    </row>
    <row r="671" spans="1:19" s="28" customFormat="1" ht="12" customHeight="1" x14ac:dyDescent="0.2">
      <c r="B671" s="52"/>
      <c r="C671" s="57" t="s">
        <v>9</v>
      </c>
      <c r="D671" s="57" t="s">
        <v>458</v>
      </c>
      <c r="E671" s="52"/>
      <c r="F671" s="52"/>
      <c r="G671" s="52"/>
      <c r="H671" s="241"/>
      <c r="I671" s="52"/>
      <c r="J671" s="52"/>
      <c r="K671" s="52"/>
      <c r="L671" s="52"/>
      <c r="M671" s="52"/>
      <c r="N671" s="52"/>
      <c r="O671" s="52"/>
      <c r="P671" s="52"/>
    </row>
    <row r="672" spans="1:19" s="28" customFormat="1" ht="12" customHeight="1" x14ac:dyDescent="0.2">
      <c r="B672" s="52"/>
      <c r="C672" s="57"/>
      <c r="D672" s="57" t="s">
        <v>457</v>
      </c>
      <c r="E672" s="52"/>
      <c r="F672" s="52"/>
      <c r="G672" s="52"/>
      <c r="H672" s="241"/>
      <c r="I672" s="52"/>
      <c r="J672" s="52"/>
      <c r="K672" s="52"/>
      <c r="L672" s="52"/>
      <c r="M672" s="52"/>
      <c r="N672" s="52"/>
      <c r="O672" s="52"/>
      <c r="P672" s="52"/>
    </row>
    <row r="673" spans="2:19" s="28" customFormat="1" ht="12" customHeight="1" x14ac:dyDescent="0.2">
      <c r="B673" s="52"/>
      <c r="C673" s="57"/>
      <c r="D673" s="57" t="s">
        <v>459</v>
      </c>
      <c r="E673" s="52"/>
      <c r="F673" s="52"/>
      <c r="G673" s="52"/>
      <c r="H673" s="241"/>
      <c r="I673" s="52"/>
      <c r="J673" s="52"/>
      <c r="K673" s="52"/>
      <c r="L673" s="52"/>
      <c r="M673" s="52"/>
      <c r="N673" s="52"/>
      <c r="O673" s="52"/>
      <c r="P673" s="52"/>
    </row>
    <row r="674" spans="2:19" ht="9.75" customHeight="1" x14ac:dyDescent="0.2">
      <c r="C674" s="1"/>
      <c r="S674" s="28"/>
    </row>
    <row r="675" spans="2:19" s="28" customFormat="1" ht="12" customHeight="1" x14ac:dyDescent="0.2">
      <c r="B675" s="52"/>
      <c r="C675" s="57" t="s">
        <v>97</v>
      </c>
      <c r="D675" s="52" t="s">
        <v>431</v>
      </c>
      <c r="E675" s="52"/>
      <c r="F675" s="52"/>
      <c r="G675" s="52"/>
      <c r="H675" s="241"/>
      <c r="I675" s="52"/>
      <c r="J675" s="52"/>
      <c r="K675" s="52"/>
      <c r="L675" s="52"/>
      <c r="M675" s="52"/>
      <c r="N675" s="52"/>
      <c r="O675" s="52"/>
      <c r="P675" s="52"/>
    </row>
    <row r="676" spans="2:19" ht="11.25" customHeight="1" x14ac:dyDescent="0.2">
      <c r="C676" s="1"/>
      <c r="D676" s="55" t="s">
        <v>432</v>
      </c>
      <c r="S676" s="28"/>
    </row>
    <row r="677" spans="2:19" s="28" customFormat="1" ht="12" customHeight="1" x14ac:dyDescent="0.2">
      <c r="B677" s="52"/>
      <c r="C677" s="57" t="s">
        <v>101</v>
      </c>
      <c r="D677" s="52" t="s">
        <v>561</v>
      </c>
      <c r="E677" s="52"/>
      <c r="F677" s="52"/>
      <c r="G677" s="52"/>
      <c r="H677" s="241"/>
      <c r="I677" s="52"/>
      <c r="J677" s="52"/>
      <c r="K677" s="52"/>
      <c r="L677" s="52"/>
      <c r="M677" s="52"/>
      <c r="N677" s="52"/>
      <c r="O677" s="52"/>
      <c r="P677" s="52"/>
    </row>
    <row r="678" spans="2:19" x14ac:dyDescent="0.2">
      <c r="C678" s="1"/>
      <c r="S678" s="28"/>
    </row>
    <row r="679" spans="2:19" s="28" customFormat="1" ht="12" customHeight="1" x14ac:dyDescent="0.2">
      <c r="B679" s="52"/>
      <c r="C679" s="57" t="s">
        <v>102</v>
      </c>
      <c r="D679" s="52" t="s">
        <v>429</v>
      </c>
      <c r="E679" s="52"/>
      <c r="F679" s="52"/>
      <c r="G679" s="52"/>
      <c r="H679" s="241"/>
      <c r="I679" s="52"/>
      <c r="J679" s="52"/>
      <c r="K679" s="52"/>
      <c r="L679" s="52"/>
      <c r="M679" s="52"/>
      <c r="N679" s="52"/>
      <c r="O679" s="52"/>
      <c r="P679" s="52"/>
    </row>
    <row r="680" spans="2:19" x14ac:dyDescent="0.2">
      <c r="C680" s="1"/>
    </row>
    <row r="681" spans="2:19" s="28" customFormat="1" ht="12" customHeight="1" x14ac:dyDescent="0.2">
      <c r="B681" s="52"/>
      <c r="C681" s="57" t="s">
        <v>103</v>
      </c>
      <c r="D681" s="52" t="s">
        <v>562</v>
      </c>
      <c r="E681" s="52"/>
      <c r="F681" s="52"/>
      <c r="G681" s="52"/>
      <c r="H681" s="241"/>
      <c r="I681" s="52"/>
      <c r="J681" s="52"/>
      <c r="K681" s="52"/>
      <c r="L681" s="52"/>
      <c r="M681" s="52"/>
      <c r="N681" s="52"/>
      <c r="O681" s="52"/>
      <c r="P681" s="52"/>
    </row>
    <row r="682" spans="2:19" ht="11.25" customHeight="1" x14ac:dyDescent="0.2">
      <c r="D682" s="55" t="s">
        <v>563</v>
      </c>
    </row>
    <row r="683" spans="2:19" s="28" customFormat="1" ht="12" customHeight="1" x14ac:dyDescent="0.2">
      <c r="B683" s="52"/>
      <c r="C683" s="57" t="s">
        <v>104</v>
      </c>
      <c r="D683" s="52" t="s">
        <v>435</v>
      </c>
      <c r="E683" s="52"/>
      <c r="F683" s="52"/>
      <c r="G683" s="52"/>
      <c r="H683" s="241"/>
      <c r="I683" s="52"/>
      <c r="J683" s="52"/>
      <c r="K683" s="52"/>
      <c r="L683" s="52"/>
      <c r="M683" s="52"/>
      <c r="N683" s="52"/>
      <c r="O683" s="52"/>
      <c r="P683" s="52"/>
    </row>
    <row r="684" spans="2:19" s="28" customFormat="1" ht="12" customHeight="1" x14ac:dyDescent="0.2">
      <c r="C684" s="27"/>
      <c r="H684" s="276"/>
    </row>
    <row r="685" spans="2:19" s="28" customFormat="1" ht="12" customHeight="1" x14ac:dyDescent="0.2">
      <c r="C685" s="27"/>
      <c r="H685" s="276"/>
      <c r="S685" s="8"/>
    </row>
    <row r="686" spans="2:19" s="28" customFormat="1" ht="13.5" customHeight="1" x14ac:dyDescent="0.2">
      <c r="C686" s="27"/>
      <c r="H686" s="276"/>
    </row>
    <row r="687" spans="2:19" s="28" customFormat="1" ht="12" customHeight="1" x14ac:dyDescent="0.2">
      <c r="C687" s="27"/>
      <c r="H687" s="276"/>
      <c r="S687" s="8"/>
    </row>
    <row r="688" spans="2:19" s="28" customFormat="1" ht="9.75" customHeight="1" x14ac:dyDescent="0.2">
      <c r="C688" s="27"/>
      <c r="H688" s="276"/>
    </row>
    <row r="689" spans="2:19" s="28" customFormat="1" ht="12" customHeight="1" x14ac:dyDescent="0.2">
      <c r="C689" s="27"/>
      <c r="H689" s="276"/>
      <c r="S689" s="8"/>
    </row>
    <row r="690" spans="2:19" s="28" customFormat="1" ht="12" customHeight="1" x14ac:dyDescent="0.2">
      <c r="C690" s="27"/>
      <c r="H690" s="276"/>
    </row>
    <row r="691" spans="2:19" s="28" customFormat="1" ht="12" customHeight="1" x14ac:dyDescent="0.2">
      <c r="C691" s="27"/>
      <c r="H691" s="276"/>
      <c r="S691" s="8"/>
    </row>
    <row r="692" spans="2:19" s="28" customFormat="1" ht="12" customHeight="1" x14ac:dyDescent="0.2">
      <c r="B692" s="168"/>
      <c r="C692" s="168"/>
      <c r="D692" s="168"/>
      <c r="E692" s="168"/>
      <c r="F692" s="168"/>
      <c r="G692" s="168"/>
      <c r="H692" s="277"/>
      <c r="I692" s="168"/>
      <c r="J692" s="168"/>
      <c r="K692" s="168"/>
      <c r="L692" s="168"/>
      <c r="M692" s="168"/>
      <c r="N692" s="168"/>
      <c r="O692" s="168"/>
      <c r="P692" s="168"/>
    </row>
    <row r="693" spans="2:19" s="28" customFormat="1" ht="12" customHeight="1" x14ac:dyDescent="0.2">
      <c r="B693" s="168"/>
      <c r="C693" s="168"/>
      <c r="D693" s="168"/>
      <c r="E693" s="168"/>
      <c r="F693" s="168"/>
      <c r="G693" s="168"/>
      <c r="H693" s="277"/>
      <c r="I693" s="168"/>
      <c r="J693" s="168"/>
      <c r="K693" s="168"/>
      <c r="L693" s="168"/>
      <c r="M693" s="168"/>
      <c r="N693" s="168"/>
      <c r="O693" s="168"/>
      <c r="P693" s="168"/>
      <c r="S693" s="8"/>
    </row>
    <row r="694" spans="2:19" s="28" customFormat="1" ht="12" customHeight="1" x14ac:dyDescent="0.2">
      <c r="B694" s="168"/>
      <c r="C694" s="168"/>
      <c r="D694" s="168"/>
      <c r="E694" s="168"/>
      <c r="F694" s="168"/>
      <c r="G694" s="168"/>
      <c r="H694" s="277"/>
      <c r="I694" s="168"/>
      <c r="J694" s="168"/>
      <c r="K694" s="168"/>
      <c r="L694" s="168"/>
      <c r="M694" s="168"/>
      <c r="N694" s="168"/>
      <c r="O694" s="168"/>
      <c r="P694" s="168"/>
    </row>
    <row r="695" spans="2:19" s="28" customFormat="1" ht="12" customHeight="1" x14ac:dyDescent="0.2">
      <c r="B695" s="168"/>
      <c r="C695" s="168"/>
      <c r="D695" s="168"/>
      <c r="E695" s="168"/>
      <c r="F695" s="168"/>
      <c r="G695" s="168"/>
      <c r="H695" s="277"/>
      <c r="I695" s="168"/>
      <c r="J695" s="168"/>
      <c r="K695" s="168"/>
      <c r="L695" s="168"/>
      <c r="M695" s="168"/>
      <c r="N695" s="168"/>
      <c r="O695" s="168"/>
      <c r="P695" s="168"/>
      <c r="S695" s="8"/>
    </row>
    <row r="696" spans="2:19" s="28" customFormat="1" ht="12" customHeight="1" x14ac:dyDescent="0.2">
      <c r="B696" s="168"/>
      <c r="C696" s="168"/>
      <c r="D696" s="168"/>
      <c r="E696" s="168"/>
      <c r="F696" s="168"/>
      <c r="G696" s="168"/>
      <c r="H696" s="277"/>
      <c r="I696" s="168"/>
      <c r="J696" s="168"/>
      <c r="K696" s="168"/>
      <c r="L696" s="168"/>
      <c r="M696" s="168"/>
      <c r="N696" s="168"/>
      <c r="O696" s="168"/>
      <c r="P696" s="168"/>
    </row>
    <row r="697" spans="2:19" s="28" customFormat="1" ht="12" customHeight="1" x14ac:dyDescent="0.2">
      <c r="B697" s="168"/>
      <c r="C697" s="168"/>
      <c r="D697" s="168"/>
      <c r="E697" s="168"/>
      <c r="F697" s="168"/>
      <c r="G697" s="168"/>
      <c r="H697" s="277"/>
      <c r="I697" s="168"/>
      <c r="J697" s="168"/>
      <c r="K697" s="168"/>
      <c r="L697" s="168"/>
      <c r="M697" s="168"/>
      <c r="N697" s="168"/>
      <c r="O697" s="168"/>
      <c r="P697" s="168"/>
      <c r="S697" s="8"/>
    </row>
    <row r="698" spans="2:19" s="28" customFormat="1" ht="12" customHeight="1" x14ac:dyDescent="0.2">
      <c r="B698" s="168"/>
      <c r="C698" s="168"/>
      <c r="D698" s="168"/>
      <c r="E698" s="168"/>
      <c r="F698" s="168"/>
      <c r="G698" s="168"/>
      <c r="H698" s="277"/>
      <c r="I698" s="168"/>
      <c r="J698" s="168"/>
      <c r="K698" s="168"/>
      <c r="L698" s="168"/>
      <c r="M698" s="168"/>
      <c r="N698" s="168"/>
      <c r="O698" s="168"/>
      <c r="P698" s="168"/>
    </row>
    <row r="699" spans="2:19" s="28" customFormat="1" ht="12" customHeight="1" x14ac:dyDescent="0.2">
      <c r="B699" s="168"/>
      <c r="C699" s="168"/>
      <c r="D699" s="168"/>
      <c r="E699" s="168"/>
      <c r="F699" s="168"/>
      <c r="G699" s="168"/>
      <c r="H699" s="277"/>
      <c r="I699" s="168"/>
      <c r="J699" s="168"/>
      <c r="K699" s="168"/>
      <c r="L699" s="168"/>
      <c r="M699" s="168"/>
      <c r="N699" s="168"/>
      <c r="O699" s="168"/>
      <c r="P699" s="168"/>
      <c r="S699" s="8"/>
    </row>
    <row r="700" spans="2:19" s="28" customFormat="1" ht="12" customHeight="1" x14ac:dyDescent="0.2">
      <c r="B700" s="168"/>
      <c r="C700" s="168"/>
      <c r="D700" s="168"/>
      <c r="E700" s="168"/>
      <c r="F700" s="168"/>
      <c r="G700" s="168"/>
      <c r="H700" s="277"/>
      <c r="I700" s="168"/>
      <c r="J700" s="168"/>
      <c r="K700" s="168"/>
      <c r="L700" s="168"/>
      <c r="M700" s="168"/>
      <c r="N700" s="168"/>
      <c r="O700" s="168"/>
      <c r="P700" s="168"/>
    </row>
    <row r="701" spans="2:19" s="28" customFormat="1" ht="12" customHeight="1" x14ac:dyDescent="0.2">
      <c r="B701" s="168"/>
      <c r="C701" s="168"/>
      <c r="D701" s="168"/>
      <c r="E701" s="168"/>
      <c r="F701" s="168"/>
      <c r="G701" s="168"/>
      <c r="H701" s="277"/>
      <c r="I701" s="168"/>
      <c r="J701" s="168"/>
      <c r="K701" s="168"/>
      <c r="L701" s="168"/>
      <c r="M701" s="168"/>
      <c r="N701" s="168"/>
      <c r="O701" s="168"/>
      <c r="P701" s="168"/>
      <c r="S701" s="8"/>
    </row>
    <row r="702" spans="2:19" s="28" customFormat="1" ht="12" customHeight="1" x14ac:dyDescent="0.2">
      <c r="C702" s="27"/>
      <c r="H702" s="276"/>
    </row>
    <row r="703" spans="2:19" s="28" customFormat="1" ht="12" customHeight="1" x14ac:dyDescent="0.2">
      <c r="C703" s="27"/>
      <c r="H703" s="276"/>
      <c r="S703" s="8"/>
    </row>
    <row r="704" spans="2:19" s="28" customFormat="1" ht="12" customHeight="1" x14ac:dyDescent="0.2">
      <c r="C704" s="27"/>
      <c r="H704" s="276"/>
    </row>
    <row r="705" spans="3:19" s="28" customFormat="1" ht="12" customHeight="1" x14ac:dyDescent="0.2">
      <c r="C705" s="27"/>
      <c r="H705" s="276"/>
      <c r="S705" s="8"/>
    </row>
    <row r="706" spans="3:19" s="28" customFormat="1" ht="12" customHeight="1" x14ac:dyDescent="0.2">
      <c r="C706" s="27"/>
      <c r="H706" s="276"/>
    </row>
    <row r="707" spans="3:19" s="28" customFormat="1" ht="12" customHeight="1" x14ac:dyDescent="0.2">
      <c r="C707" s="27"/>
      <c r="H707" s="276"/>
      <c r="S707" s="8"/>
    </row>
    <row r="708" spans="3:19" s="28" customFormat="1" ht="12" customHeight="1" x14ac:dyDescent="0.2">
      <c r="C708" s="27"/>
      <c r="H708" s="276"/>
    </row>
    <row r="709" spans="3:19" s="28" customFormat="1" ht="12" customHeight="1" x14ac:dyDescent="0.2">
      <c r="C709" s="27"/>
      <c r="H709" s="276"/>
      <c r="S709" s="8"/>
    </row>
    <row r="710" spans="3:19" s="28" customFormat="1" ht="12" customHeight="1" x14ac:dyDescent="0.2">
      <c r="C710" s="27"/>
      <c r="H710" s="276"/>
    </row>
    <row r="711" spans="3:19" s="28" customFormat="1" ht="12" customHeight="1" x14ac:dyDescent="0.2">
      <c r="C711" s="27"/>
      <c r="H711" s="276"/>
      <c r="S711" s="8"/>
    </row>
    <row r="712" spans="3:19" s="28" customFormat="1" ht="12" customHeight="1" x14ac:dyDescent="0.2">
      <c r="C712" s="27"/>
      <c r="H712" s="276"/>
    </row>
    <row r="713" spans="3:19" s="28" customFormat="1" ht="12" customHeight="1" x14ac:dyDescent="0.2">
      <c r="C713" s="27"/>
      <c r="H713" s="276"/>
      <c r="S713" s="8"/>
    </row>
    <row r="714" spans="3:19" s="28" customFormat="1" ht="12" customHeight="1" x14ac:dyDescent="0.2">
      <c r="C714" s="27"/>
      <c r="H714" s="276"/>
    </row>
    <row r="715" spans="3:19" s="28" customFormat="1" ht="12" customHeight="1" x14ac:dyDescent="0.2">
      <c r="C715" s="27"/>
      <c r="H715" s="276"/>
      <c r="S715" s="8"/>
    </row>
    <row r="716" spans="3:19" s="28" customFormat="1" ht="12" customHeight="1" x14ac:dyDescent="0.2">
      <c r="C716" s="27"/>
      <c r="H716" s="276"/>
    </row>
    <row r="717" spans="3:19" s="28" customFormat="1" ht="12" customHeight="1" x14ac:dyDescent="0.2">
      <c r="C717" s="27"/>
      <c r="H717" s="276"/>
      <c r="S717" s="8"/>
    </row>
    <row r="718" spans="3:19" s="28" customFormat="1" ht="12" customHeight="1" x14ac:dyDescent="0.2">
      <c r="C718" s="27"/>
      <c r="H718" s="276"/>
    </row>
    <row r="719" spans="3:19" s="28" customFormat="1" ht="12" customHeight="1" x14ac:dyDescent="0.2">
      <c r="C719" s="27"/>
      <c r="H719" s="276"/>
      <c r="S719" s="8"/>
    </row>
    <row r="720" spans="3:19" ht="9.75" customHeight="1" x14ac:dyDescent="0.2">
      <c r="C720" s="1"/>
      <c r="S720" s="28"/>
    </row>
    <row r="721" spans="1:19" s="28" customFormat="1" ht="12" customHeight="1" x14ac:dyDescent="0.2">
      <c r="B721" s="52"/>
      <c r="C721" s="57" t="s">
        <v>105</v>
      </c>
      <c r="D721" s="52" t="s">
        <v>436</v>
      </c>
      <c r="E721" s="52"/>
      <c r="F721" s="52"/>
      <c r="G721" s="52"/>
      <c r="H721" s="241"/>
      <c r="I721" s="52"/>
      <c r="J721" s="52"/>
      <c r="K721" s="52"/>
      <c r="L721" s="52"/>
      <c r="M721" s="52"/>
      <c r="N721" s="52"/>
      <c r="O721" s="52"/>
      <c r="P721" s="52"/>
      <c r="S721" s="8"/>
    </row>
    <row r="722" spans="1:19" x14ac:dyDescent="0.2">
      <c r="B722" s="1"/>
      <c r="S722" s="28"/>
    </row>
    <row r="723" spans="1:19" ht="12" customHeight="1" x14ac:dyDescent="0.2">
      <c r="B723" s="24" t="s">
        <v>90</v>
      </c>
      <c r="C723" s="13" t="s">
        <v>106</v>
      </c>
    </row>
    <row r="724" spans="1:19" x14ac:dyDescent="0.2">
      <c r="A724" s="2"/>
    </row>
    <row r="725" spans="1:19" s="28" customFormat="1" ht="12" customHeight="1" x14ac:dyDescent="0.2">
      <c r="B725" s="57" t="s">
        <v>36</v>
      </c>
      <c r="C725" s="52"/>
      <c r="D725" s="52"/>
      <c r="E725" s="52"/>
      <c r="F725" s="52"/>
      <c r="G725" s="52"/>
      <c r="H725" s="241"/>
      <c r="I725" s="52"/>
      <c r="J725" s="52"/>
      <c r="K725" s="52"/>
      <c r="L725" s="52"/>
      <c r="M725" s="52"/>
      <c r="N725" s="52"/>
      <c r="O725" s="52"/>
      <c r="P725" s="52"/>
      <c r="S725" s="8"/>
    </row>
    <row r="726" spans="1:19" x14ac:dyDescent="0.2">
      <c r="A726" s="1"/>
    </row>
    <row r="727" spans="1:19" s="28" customFormat="1" ht="12" customHeight="1" x14ac:dyDescent="0.2">
      <c r="B727" s="52"/>
      <c r="C727" s="57" t="s">
        <v>9</v>
      </c>
      <c r="D727" s="52" t="s">
        <v>107</v>
      </c>
      <c r="E727" s="52"/>
      <c r="F727" s="52"/>
      <c r="G727" s="52"/>
      <c r="H727" s="241"/>
      <c r="I727" s="52"/>
      <c r="J727" s="52"/>
      <c r="K727" s="52"/>
      <c r="L727" s="52"/>
      <c r="M727" s="52"/>
      <c r="N727" s="52"/>
      <c r="O727" s="52"/>
      <c r="P727" s="52"/>
      <c r="S727" s="8"/>
    </row>
    <row r="728" spans="1:19" s="28" customFormat="1" ht="12" customHeight="1" x14ac:dyDescent="0.2">
      <c r="C728" s="50" t="s">
        <v>108</v>
      </c>
      <c r="D728" s="333" t="s">
        <v>109</v>
      </c>
      <c r="E728" s="333"/>
      <c r="F728" s="333"/>
      <c r="G728" s="333"/>
      <c r="H728" s="333"/>
      <c r="I728" s="333"/>
      <c r="J728" s="333"/>
      <c r="K728" s="333"/>
      <c r="L728" s="333"/>
      <c r="M728" s="333"/>
      <c r="N728" s="333"/>
      <c r="O728" s="333"/>
      <c r="P728" s="333"/>
      <c r="S728" s="8"/>
    </row>
    <row r="729" spans="1:19" s="28" customFormat="1" ht="12" customHeight="1" x14ac:dyDescent="0.2">
      <c r="B729" s="45"/>
      <c r="C729" s="67"/>
      <c r="D729" s="333"/>
      <c r="E729" s="333"/>
      <c r="F729" s="333"/>
      <c r="G729" s="333"/>
      <c r="H729" s="333"/>
      <c r="I729" s="333"/>
      <c r="J729" s="333"/>
      <c r="K729" s="333"/>
      <c r="L729" s="333"/>
      <c r="M729" s="333"/>
      <c r="N729" s="333"/>
      <c r="O729" s="333"/>
      <c r="P729" s="333"/>
      <c r="S729" s="8"/>
    </row>
    <row r="730" spans="1:19" s="28" customFormat="1" ht="12" customHeight="1" x14ac:dyDescent="0.2">
      <c r="B730" s="45"/>
      <c r="C730" s="67"/>
      <c r="D730" s="333"/>
      <c r="E730" s="333"/>
      <c r="F730" s="333"/>
      <c r="G730" s="333"/>
      <c r="H730" s="333"/>
      <c r="I730" s="333"/>
      <c r="J730" s="333"/>
      <c r="K730" s="333"/>
      <c r="L730" s="333"/>
      <c r="M730" s="333"/>
      <c r="N730" s="333"/>
      <c r="O730" s="333"/>
      <c r="P730" s="333"/>
      <c r="S730" s="8"/>
    </row>
    <row r="731" spans="1:19" s="28" customFormat="1" ht="12" customHeight="1" x14ac:dyDescent="0.2">
      <c r="C731" s="57" t="s">
        <v>101</v>
      </c>
      <c r="D731" s="66" t="s">
        <v>113</v>
      </c>
      <c r="E731" s="66"/>
      <c r="F731" s="66"/>
      <c r="G731" s="66"/>
      <c r="H731" s="67"/>
      <c r="I731" s="66"/>
      <c r="J731" s="66"/>
      <c r="K731" s="66"/>
      <c r="L731" s="66"/>
      <c r="M731" s="66"/>
      <c r="N731" s="66"/>
      <c r="O731" s="66"/>
      <c r="P731" s="66"/>
      <c r="S731" s="8"/>
    </row>
    <row r="732" spans="1:19" s="28" customFormat="1" ht="15.75" customHeight="1" x14ac:dyDescent="0.2">
      <c r="C732" s="50" t="s">
        <v>111</v>
      </c>
      <c r="D732" s="333" t="s">
        <v>529</v>
      </c>
      <c r="E732" s="333"/>
      <c r="F732" s="333"/>
      <c r="G732" s="333"/>
      <c r="H732" s="333"/>
      <c r="I732" s="333"/>
      <c r="J732" s="333"/>
      <c r="K732" s="333"/>
      <c r="L732" s="333"/>
      <c r="M732" s="333"/>
      <c r="N732" s="333"/>
      <c r="O732" s="333"/>
      <c r="P732" s="333"/>
      <c r="S732" s="8"/>
    </row>
    <row r="733" spans="1:19" s="28" customFormat="1" ht="18" customHeight="1" x14ac:dyDescent="0.2">
      <c r="B733" s="45"/>
      <c r="C733" s="67"/>
      <c r="D733" s="333"/>
      <c r="E733" s="333"/>
      <c r="F733" s="333"/>
      <c r="G733" s="333"/>
      <c r="H733" s="333"/>
      <c r="I733" s="333"/>
      <c r="J733" s="333"/>
      <c r="K733" s="333"/>
      <c r="L733" s="333"/>
      <c r="M733" s="333"/>
      <c r="N733" s="333"/>
      <c r="O733" s="333"/>
      <c r="P733" s="333"/>
      <c r="S733" s="8"/>
    </row>
    <row r="734" spans="1:19" s="28" customFormat="1" ht="12" customHeight="1" x14ac:dyDescent="0.2">
      <c r="C734" s="57" t="s">
        <v>103</v>
      </c>
      <c r="D734" s="335" t="s">
        <v>110</v>
      </c>
      <c r="E734" s="335"/>
      <c r="F734" s="335"/>
      <c r="G734" s="335"/>
      <c r="H734" s="335"/>
      <c r="I734" s="335"/>
      <c r="J734" s="335"/>
      <c r="K734" s="335"/>
      <c r="L734" s="335"/>
      <c r="M734" s="335"/>
      <c r="N734" s="335"/>
      <c r="O734" s="335"/>
      <c r="P734" s="335"/>
      <c r="S734" s="8"/>
    </row>
    <row r="735" spans="1:19" s="28" customFormat="1" ht="12" customHeight="1" x14ac:dyDescent="0.2">
      <c r="C735" s="52"/>
      <c r="D735" s="74" t="s">
        <v>37</v>
      </c>
      <c r="E735" s="74"/>
      <c r="F735" s="74"/>
      <c r="G735" s="74"/>
      <c r="H735" s="50"/>
      <c r="I735" s="74"/>
      <c r="J735" s="74"/>
      <c r="K735" s="74"/>
      <c r="L735" s="74"/>
      <c r="M735" s="74"/>
      <c r="N735" s="74"/>
      <c r="O735" s="74"/>
      <c r="P735" s="74"/>
      <c r="S735" s="8"/>
    </row>
    <row r="736" spans="1:19" s="28" customFormat="1" ht="12" customHeight="1" x14ac:dyDescent="0.2">
      <c r="C736" s="52"/>
      <c r="D736" s="74" t="s">
        <v>38</v>
      </c>
      <c r="E736" s="74"/>
      <c r="F736" s="74"/>
      <c r="G736" s="74"/>
      <c r="H736" s="50"/>
      <c r="I736" s="74"/>
      <c r="J736" s="74"/>
      <c r="K736" s="74"/>
      <c r="L736" s="74"/>
      <c r="M736" s="74"/>
      <c r="N736" s="74"/>
      <c r="O736" s="74"/>
      <c r="P736" s="74"/>
      <c r="S736" s="8"/>
    </row>
    <row r="737" spans="1:19" s="28" customFormat="1" ht="12" customHeight="1" x14ac:dyDescent="0.2">
      <c r="C737" s="52"/>
      <c r="D737" s="66" t="s">
        <v>209</v>
      </c>
      <c r="E737" s="66"/>
      <c r="F737" s="66"/>
      <c r="G737" s="66"/>
      <c r="H737" s="67"/>
      <c r="I737" s="66"/>
      <c r="J737" s="66"/>
      <c r="K737" s="66"/>
      <c r="L737" s="66"/>
      <c r="M737" s="66"/>
      <c r="N737" s="66"/>
      <c r="O737" s="66"/>
      <c r="P737" s="66"/>
      <c r="S737" s="8"/>
    </row>
    <row r="738" spans="1:19" s="28" customFormat="1" ht="26.25" customHeight="1" x14ac:dyDescent="0.2">
      <c r="D738" s="334" t="s">
        <v>273</v>
      </c>
      <c r="E738" s="334"/>
      <c r="F738" s="334"/>
      <c r="G738" s="334"/>
      <c r="H738" s="334"/>
      <c r="I738" s="334"/>
      <c r="J738" s="334"/>
      <c r="K738" s="334"/>
      <c r="L738" s="334"/>
      <c r="M738" s="334"/>
      <c r="N738" s="334"/>
      <c r="O738" s="334"/>
      <c r="P738" s="334"/>
      <c r="S738" s="8"/>
    </row>
    <row r="739" spans="1:19" s="28" customFormat="1" ht="12" customHeight="1" x14ac:dyDescent="0.2">
      <c r="D739" s="44"/>
      <c r="E739" s="44"/>
      <c r="F739" s="44"/>
      <c r="G739" s="44"/>
      <c r="H739" s="45"/>
      <c r="I739" s="44"/>
      <c r="J739" s="44"/>
      <c r="K739" s="44"/>
      <c r="L739" s="44"/>
      <c r="M739" s="44"/>
      <c r="N739" s="44"/>
      <c r="O739" s="44"/>
      <c r="P739" s="44"/>
      <c r="S739" s="8"/>
    </row>
    <row r="741" spans="1:19" x14ac:dyDescent="0.2">
      <c r="B741" s="24" t="s">
        <v>89</v>
      </c>
      <c r="C741" s="13" t="s">
        <v>114</v>
      </c>
    </row>
    <row r="742" spans="1:19" x14ac:dyDescent="0.2">
      <c r="A742" s="2"/>
    </row>
    <row r="743" spans="1:19" s="28" customFormat="1" x14ac:dyDescent="0.2">
      <c r="B743" s="57" t="s">
        <v>36</v>
      </c>
      <c r="C743" s="52"/>
      <c r="D743" s="52"/>
      <c r="E743" s="52"/>
      <c r="F743" s="52"/>
      <c r="G743" s="52"/>
      <c r="H743" s="241"/>
      <c r="I743" s="52"/>
      <c r="J743" s="52"/>
      <c r="K743" s="52"/>
      <c r="L743" s="52"/>
      <c r="M743" s="52"/>
      <c r="N743" s="52"/>
      <c r="O743" s="52"/>
      <c r="P743" s="52"/>
      <c r="S743" s="8"/>
    </row>
    <row r="744" spans="1:19" x14ac:dyDescent="0.2">
      <c r="A744" s="1"/>
    </row>
    <row r="745" spans="1:19" s="28" customFormat="1" ht="12" customHeight="1" x14ac:dyDescent="0.2">
      <c r="B745" s="67"/>
      <c r="C745" s="50" t="s">
        <v>115</v>
      </c>
      <c r="D745" s="333" t="s">
        <v>564</v>
      </c>
      <c r="E745" s="333"/>
      <c r="F745" s="333"/>
      <c r="G745" s="333"/>
      <c r="H745" s="333"/>
      <c r="I745" s="333"/>
      <c r="J745" s="333"/>
      <c r="K745" s="333"/>
      <c r="L745" s="333"/>
      <c r="M745" s="333"/>
      <c r="N745" s="333"/>
      <c r="O745" s="333"/>
      <c r="P745" s="333"/>
      <c r="S745" s="8"/>
    </row>
    <row r="746" spans="1:19" s="28" customFormat="1" ht="12" customHeight="1" x14ac:dyDescent="0.2">
      <c r="A746" s="45"/>
      <c r="B746" s="67"/>
      <c r="C746" s="67"/>
      <c r="D746" s="333"/>
      <c r="E746" s="333"/>
      <c r="F746" s="333"/>
      <c r="G746" s="333"/>
      <c r="H746" s="333"/>
      <c r="I746" s="333"/>
      <c r="J746" s="333"/>
      <c r="K746" s="333"/>
      <c r="L746" s="333"/>
      <c r="M746" s="333"/>
      <c r="N746" s="333"/>
      <c r="O746" s="333"/>
      <c r="P746" s="333"/>
      <c r="S746" s="8"/>
    </row>
    <row r="747" spans="1:19" s="28" customFormat="1" ht="12" customHeight="1" x14ac:dyDescent="0.2">
      <c r="B747" s="52"/>
      <c r="C747" s="57" t="s">
        <v>97</v>
      </c>
      <c r="D747" s="52" t="s">
        <v>438</v>
      </c>
      <c r="E747" s="52"/>
      <c r="F747" s="52"/>
      <c r="G747" s="52"/>
      <c r="H747" s="241"/>
      <c r="I747" s="52"/>
      <c r="J747" s="52"/>
      <c r="K747" s="52"/>
      <c r="L747" s="52"/>
      <c r="M747" s="52"/>
      <c r="N747" s="52"/>
      <c r="O747" s="52"/>
      <c r="P747" s="52"/>
      <c r="S747" s="8"/>
    </row>
    <row r="748" spans="1:19" s="28" customFormat="1" ht="12" customHeight="1" x14ac:dyDescent="0.2">
      <c r="B748" s="52"/>
      <c r="C748" s="57"/>
      <c r="D748" s="142" t="s">
        <v>437</v>
      </c>
      <c r="E748" s="52"/>
      <c r="F748" s="52"/>
      <c r="G748" s="52"/>
      <c r="H748" s="241"/>
      <c r="I748" s="52"/>
      <c r="J748" s="52"/>
      <c r="K748" s="52"/>
      <c r="L748" s="52"/>
      <c r="M748" s="52"/>
      <c r="N748" s="52"/>
      <c r="O748" s="52"/>
      <c r="P748" s="52"/>
      <c r="S748" s="8"/>
    </row>
    <row r="749" spans="1:19" s="28" customFormat="1" ht="12" customHeight="1" x14ac:dyDescent="0.2">
      <c r="B749" s="52"/>
      <c r="C749" s="57" t="s">
        <v>101</v>
      </c>
      <c r="D749" s="52" t="s">
        <v>440</v>
      </c>
      <c r="E749" s="52"/>
      <c r="F749" s="52"/>
      <c r="G749" s="52"/>
      <c r="H749" s="241"/>
      <c r="I749" s="52"/>
      <c r="J749" s="52"/>
      <c r="K749" s="52"/>
      <c r="L749" s="52"/>
      <c r="M749" s="52"/>
      <c r="N749" s="52"/>
      <c r="O749" s="52"/>
      <c r="P749" s="52"/>
      <c r="S749" s="8"/>
    </row>
    <row r="750" spans="1:19" s="28" customFormat="1" ht="12" customHeight="1" x14ac:dyDescent="0.2">
      <c r="B750" s="52"/>
      <c r="C750" s="57"/>
      <c r="D750" s="142" t="s">
        <v>439</v>
      </c>
      <c r="E750" s="52"/>
      <c r="F750" s="52"/>
      <c r="G750" s="52"/>
      <c r="H750" s="241"/>
      <c r="I750" s="52"/>
      <c r="J750" s="52"/>
      <c r="K750" s="52"/>
      <c r="L750" s="52"/>
      <c r="M750" s="52"/>
      <c r="N750" s="52"/>
      <c r="O750" s="52"/>
      <c r="P750" s="52"/>
      <c r="S750" s="8"/>
    </row>
    <row r="751" spans="1:19" s="28" customFormat="1" ht="24" customHeight="1" x14ac:dyDescent="0.2">
      <c r="B751" s="52"/>
      <c r="C751" s="57" t="s">
        <v>102</v>
      </c>
      <c r="D751" s="477" t="s">
        <v>531</v>
      </c>
      <c r="E751" s="477"/>
      <c r="F751" s="477"/>
      <c r="G751" s="477"/>
      <c r="H751" s="477"/>
      <c r="I751" s="477"/>
      <c r="J751" s="477"/>
      <c r="K751" s="477"/>
      <c r="L751" s="477"/>
      <c r="M751" s="477"/>
      <c r="N751" s="477"/>
      <c r="O751" s="477"/>
      <c r="P751" s="477"/>
      <c r="S751" s="8"/>
    </row>
    <row r="752" spans="1:19" s="28" customFormat="1" ht="12" customHeight="1" x14ac:dyDescent="0.2">
      <c r="B752" s="52"/>
      <c r="C752" s="57" t="s">
        <v>118</v>
      </c>
      <c r="D752" s="333" t="s">
        <v>119</v>
      </c>
      <c r="E752" s="333"/>
      <c r="F752" s="333"/>
      <c r="G752" s="333"/>
      <c r="H752" s="333"/>
      <c r="I752" s="333"/>
      <c r="J752" s="333"/>
      <c r="K752" s="333"/>
      <c r="L752" s="333"/>
      <c r="M752" s="333"/>
      <c r="N752" s="333"/>
      <c r="O752" s="333"/>
      <c r="P752" s="333"/>
      <c r="S752" s="8"/>
    </row>
    <row r="753" spans="2:19" s="28" customFormat="1" ht="12" customHeight="1" x14ac:dyDescent="0.2">
      <c r="B753" s="52"/>
      <c r="C753" s="57"/>
      <c r="D753" s="333"/>
      <c r="E753" s="333"/>
      <c r="F753" s="333"/>
      <c r="G753" s="333"/>
      <c r="H753" s="333"/>
      <c r="I753" s="333"/>
      <c r="J753" s="333"/>
      <c r="K753" s="333"/>
      <c r="L753" s="333"/>
      <c r="M753" s="333"/>
      <c r="N753" s="333"/>
      <c r="O753" s="333"/>
      <c r="P753" s="333"/>
      <c r="S753" s="8"/>
    </row>
    <row r="754" spans="2:19" s="28" customFormat="1" ht="12" customHeight="1" x14ac:dyDescent="0.2">
      <c r="B754" s="52"/>
      <c r="C754" s="57" t="s">
        <v>104</v>
      </c>
      <c r="D754" s="52" t="s">
        <v>120</v>
      </c>
      <c r="E754" s="52"/>
      <c r="F754" s="52"/>
      <c r="G754" s="52"/>
      <c r="H754" s="241"/>
      <c r="I754" s="52"/>
      <c r="J754" s="52"/>
      <c r="K754" s="52"/>
      <c r="L754" s="52"/>
      <c r="M754" s="52"/>
      <c r="N754" s="52"/>
      <c r="O754" s="52"/>
      <c r="P754" s="52"/>
      <c r="S754" s="8"/>
    </row>
    <row r="755" spans="2:19" s="28" customFormat="1" ht="12" customHeight="1" x14ac:dyDescent="0.2">
      <c r="B755" s="52"/>
      <c r="C755" s="57" t="s">
        <v>105</v>
      </c>
      <c r="D755" s="52" t="s">
        <v>121</v>
      </c>
      <c r="E755" s="52"/>
      <c r="F755" s="52"/>
      <c r="G755" s="52"/>
      <c r="H755" s="241"/>
      <c r="I755" s="52"/>
      <c r="J755" s="52"/>
      <c r="K755" s="52"/>
      <c r="L755" s="52"/>
      <c r="M755" s="52"/>
      <c r="N755" s="52"/>
      <c r="O755" s="52"/>
      <c r="P755" s="52"/>
      <c r="S755" s="8"/>
    </row>
    <row r="756" spans="2:19" s="28" customFormat="1" ht="12" customHeight="1" x14ac:dyDescent="0.2">
      <c r="B756" s="52"/>
      <c r="C756" s="57" t="s">
        <v>122</v>
      </c>
      <c r="D756" s="333" t="s">
        <v>123</v>
      </c>
      <c r="E756" s="333"/>
      <c r="F756" s="333"/>
      <c r="G756" s="333"/>
      <c r="H756" s="333"/>
      <c r="I756" s="333"/>
      <c r="J756" s="333"/>
      <c r="K756" s="333"/>
      <c r="L756" s="333"/>
      <c r="M756" s="333"/>
      <c r="N756" s="333"/>
      <c r="O756" s="333"/>
      <c r="P756" s="333"/>
      <c r="S756" s="8"/>
    </row>
    <row r="757" spans="2:19" s="28" customFormat="1" ht="12" customHeight="1" x14ac:dyDescent="0.2">
      <c r="B757" s="52"/>
      <c r="C757" s="57"/>
      <c r="D757" s="333"/>
      <c r="E757" s="333"/>
      <c r="F757" s="333"/>
      <c r="G757" s="333"/>
      <c r="H757" s="333"/>
      <c r="I757" s="333"/>
      <c r="J757" s="333"/>
      <c r="K757" s="333"/>
      <c r="L757" s="333"/>
      <c r="M757" s="333"/>
      <c r="N757" s="333"/>
      <c r="O757" s="333"/>
      <c r="P757" s="333"/>
      <c r="S757" s="8"/>
    </row>
    <row r="758" spans="2:19" s="28" customFormat="1" ht="12" customHeight="1" x14ac:dyDescent="0.2">
      <c r="B758" s="52"/>
      <c r="C758" s="57" t="s">
        <v>124</v>
      </c>
      <c r="D758" s="52" t="s">
        <v>125</v>
      </c>
      <c r="E758" s="52"/>
      <c r="F758" s="52"/>
      <c r="G758" s="52"/>
      <c r="H758" s="241"/>
      <c r="I758" s="52"/>
      <c r="J758" s="52"/>
      <c r="K758" s="52"/>
      <c r="L758" s="52"/>
      <c r="M758" s="52"/>
      <c r="N758" s="52"/>
      <c r="O758" s="52"/>
      <c r="P758" s="52"/>
      <c r="S758" s="8"/>
    </row>
    <row r="759" spans="2:19" s="28" customFormat="1" ht="12" customHeight="1" x14ac:dyDescent="0.2">
      <c r="B759" s="52"/>
      <c r="C759" s="57" t="s">
        <v>126</v>
      </c>
      <c r="D759" s="52" t="s">
        <v>127</v>
      </c>
      <c r="E759" s="52"/>
      <c r="F759" s="52"/>
      <c r="G759" s="52"/>
      <c r="H759" s="241"/>
      <c r="I759" s="52"/>
      <c r="J759" s="52"/>
      <c r="K759" s="52"/>
      <c r="L759" s="52"/>
      <c r="M759" s="52"/>
      <c r="N759" s="52"/>
      <c r="O759" s="52"/>
      <c r="P759" s="52"/>
      <c r="S759" s="8"/>
    </row>
    <row r="760" spans="2:19" ht="12" customHeight="1" x14ac:dyDescent="0.2">
      <c r="B760" s="24" t="s">
        <v>128</v>
      </c>
      <c r="C760" s="13" t="s">
        <v>129</v>
      </c>
    </row>
    <row r="761" spans="2:19" x14ac:dyDescent="0.2">
      <c r="B761" s="24"/>
      <c r="C761" s="13"/>
    </row>
    <row r="762" spans="2:19" s="28" customFormat="1" ht="12" customHeight="1" x14ac:dyDescent="0.2">
      <c r="B762" s="57" t="s">
        <v>36</v>
      </c>
      <c r="C762" s="52"/>
      <c r="D762" s="52"/>
      <c r="E762" s="144" t="s">
        <v>441</v>
      </c>
      <c r="F762" s="52"/>
      <c r="G762" s="52"/>
      <c r="H762" s="241"/>
      <c r="I762" s="52"/>
      <c r="J762" s="52"/>
      <c r="K762" s="52"/>
      <c r="L762" s="52"/>
      <c r="M762" s="52"/>
      <c r="N762" s="52"/>
      <c r="O762" s="52"/>
      <c r="P762" s="52"/>
      <c r="S762" s="8"/>
    </row>
    <row r="763" spans="2:19" x14ac:dyDescent="0.2">
      <c r="B763" s="1"/>
    </row>
    <row r="764" spans="2:19" s="28" customFormat="1" ht="12" customHeight="1" x14ac:dyDescent="0.2">
      <c r="B764" s="52"/>
      <c r="C764" s="57" t="s">
        <v>9</v>
      </c>
      <c r="D764" s="52" t="s">
        <v>130</v>
      </c>
      <c r="E764" s="52"/>
      <c r="F764" s="52"/>
      <c r="G764" s="52"/>
      <c r="H764" s="241"/>
      <c r="I764" s="52"/>
      <c r="J764" s="52"/>
      <c r="K764" s="52"/>
      <c r="L764" s="52"/>
      <c r="M764" s="52"/>
      <c r="N764" s="52"/>
      <c r="O764" s="52"/>
      <c r="P764" s="52"/>
      <c r="S764" s="8"/>
    </row>
    <row r="765" spans="2:19" s="28" customFormat="1" ht="12" customHeight="1" x14ac:dyDescent="0.2">
      <c r="B765" s="52"/>
      <c r="C765" s="57" t="s">
        <v>97</v>
      </c>
      <c r="D765" s="52" t="s">
        <v>131</v>
      </c>
      <c r="E765" s="52"/>
      <c r="F765" s="52"/>
      <c r="G765" s="52"/>
      <c r="H765" s="241"/>
      <c r="I765" s="52"/>
      <c r="J765" s="52"/>
      <c r="K765" s="52"/>
      <c r="L765" s="52"/>
      <c r="M765" s="52"/>
      <c r="N765" s="52"/>
      <c r="O765" s="52"/>
      <c r="P765" s="52"/>
      <c r="S765" s="8"/>
    </row>
    <row r="766" spans="2:19" s="28" customFormat="1" ht="12" customHeight="1" x14ac:dyDescent="0.2">
      <c r="B766" s="52"/>
      <c r="C766" s="57" t="s">
        <v>101</v>
      </c>
      <c r="D766" s="52" t="s">
        <v>132</v>
      </c>
      <c r="E766" s="52"/>
      <c r="F766" s="52"/>
      <c r="G766" s="52"/>
      <c r="H766" s="241"/>
      <c r="I766" s="52"/>
      <c r="J766" s="52"/>
      <c r="K766" s="52"/>
      <c r="L766" s="52"/>
      <c r="M766" s="52"/>
      <c r="N766" s="52"/>
      <c r="O766" s="52"/>
      <c r="P766" s="52"/>
      <c r="S766" s="8"/>
    </row>
    <row r="767" spans="2:19" s="28" customFormat="1" ht="12" customHeight="1" x14ac:dyDescent="0.2">
      <c r="B767" s="52"/>
      <c r="C767" s="57" t="s">
        <v>102</v>
      </c>
      <c r="D767" s="52" t="s">
        <v>133</v>
      </c>
      <c r="E767" s="52"/>
      <c r="F767" s="52"/>
      <c r="G767" s="52"/>
      <c r="H767" s="241"/>
      <c r="I767" s="52"/>
      <c r="J767" s="52"/>
      <c r="K767" s="52"/>
      <c r="L767" s="52"/>
      <c r="M767" s="52"/>
      <c r="N767" s="52"/>
      <c r="O767" s="52"/>
      <c r="P767" s="52"/>
    </row>
    <row r="768" spans="2:19" s="28" customFormat="1" ht="12" customHeight="1" x14ac:dyDescent="0.2">
      <c r="B768" s="52"/>
      <c r="C768" s="57" t="s">
        <v>103</v>
      </c>
      <c r="D768" s="52" t="s">
        <v>134</v>
      </c>
      <c r="E768" s="52"/>
      <c r="F768" s="52"/>
      <c r="G768" s="52"/>
      <c r="H768" s="241"/>
      <c r="I768" s="52"/>
      <c r="J768" s="52"/>
      <c r="K768" s="52"/>
      <c r="L768" s="52"/>
      <c r="M768" s="52"/>
      <c r="N768" s="52"/>
      <c r="O768" s="52"/>
      <c r="P768" s="52"/>
    </row>
    <row r="769" spans="2:16" s="28" customFormat="1" ht="12" customHeight="1" x14ac:dyDescent="0.2">
      <c r="B769" s="57" t="s">
        <v>39</v>
      </c>
      <c r="C769" s="52"/>
      <c r="D769" s="52"/>
      <c r="E769" s="52"/>
      <c r="F769" s="52"/>
      <c r="G769" s="52"/>
      <c r="H769" s="241"/>
      <c r="I769" s="52"/>
      <c r="J769" s="52"/>
      <c r="K769" s="52"/>
      <c r="L769" s="52"/>
      <c r="M769" s="52"/>
      <c r="N769" s="52"/>
      <c r="O769" s="52"/>
      <c r="P769" s="52"/>
    </row>
    <row r="770" spans="2:16" s="28" customFormat="1" ht="12" customHeight="1" x14ac:dyDescent="0.2">
      <c r="B770" s="52" t="s">
        <v>210</v>
      </c>
      <c r="C770" s="52"/>
      <c r="D770" s="52"/>
      <c r="E770" s="52"/>
      <c r="F770" s="52"/>
      <c r="G770" s="52"/>
      <c r="H770" s="241"/>
      <c r="I770" s="52"/>
      <c r="J770" s="52"/>
      <c r="K770" s="52"/>
      <c r="L770" s="52"/>
      <c r="M770" s="52"/>
      <c r="N770" s="52"/>
      <c r="O770" s="52"/>
      <c r="P770" s="52"/>
    </row>
    <row r="771" spans="2:16" s="28" customFormat="1" ht="12" customHeight="1" x14ac:dyDescent="0.2">
      <c r="B771" s="8"/>
      <c r="C771" s="8"/>
      <c r="D771" s="8"/>
      <c r="E771" s="8"/>
      <c r="F771" s="8"/>
      <c r="G771" s="8"/>
      <c r="H771" s="235"/>
      <c r="I771" s="8"/>
      <c r="J771" s="8"/>
      <c r="K771" s="8"/>
      <c r="L771" s="8"/>
      <c r="M771" s="8"/>
      <c r="N771" s="8"/>
      <c r="O771" s="8"/>
      <c r="P771" s="8"/>
    </row>
    <row r="772" spans="2:16" ht="12" customHeight="1" x14ac:dyDescent="0.2">
      <c r="B772" s="24" t="s">
        <v>135</v>
      </c>
      <c r="C772" s="13" t="s">
        <v>136</v>
      </c>
    </row>
    <row r="773" spans="2:16" ht="12" customHeight="1" x14ac:dyDescent="0.2">
      <c r="B773" s="24"/>
      <c r="C773" s="13"/>
    </row>
    <row r="774" spans="2:16" s="28" customFormat="1" ht="12" customHeight="1" x14ac:dyDescent="0.2">
      <c r="B774" s="57" t="s">
        <v>40</v>
      </c>
      <c r="C774" s="52"/>
      <c r="D774" s="52"/>
      <c r="E774" s="52"/>
      <c r="F774" s="52"/>
      <c r="G774" s="52"/>
      <c r="H774" s="241"/>
      <c r="I774" s="52"/>
      <c r="J774" s="52"/>
      <c r="K774" s="52"/>
      <c r="L774" s="52"/>
      <c r="M774" s="52"/>
      <c r="N774" s="52"/>
      <c r="O774" s="52"/>
      <c r="P774" s="52"/>
    </row>
    <row r="775" spans="2:16" s="28" customFormat="1" ht="12" customHeight="1" x14ac:dyDescent="0.2">
      <c r="B775" s="52"/>
      <c r="C775" s="57" t="s">
        <v>9</v>
      </c>
      <c r="D775" s="52" t="s">
        <v>137</v>
      </c>
      <c r="E775" s="52"/>
      <c r="F775" s="52"/>
      <c r="G775" s="52"/>
      <c r="H775" s="241"/>
      <c r="I775" s="52"/>
      <c r="J775" s="52"/>
      <c r="K775" s="52"/>
      <c r="L775" s="52"/>
      <c r="M775" s="52"/>
      <c r="N775" s="52"/>
      <c r="O775" s="52"/>
      <c r="P775" s="52"/>
    </row>
    <row r="776" spans="2:16" s="28" customFormat="1" ht="12" customHeight="1" x14ac:dyDescent="0.2">
      <c r="B776" s="52"/>
      <c r="C776" s="57"/>
      <c r="D776" s="52" t="s">
        <v>444</v>
      </c>
      <c r="E776" s="52"/>
      <c r="F776" s="52"/>
      <c r="G776" s="52"/>
      <c r="H776" s="241"/>
      <c r="I776" s="52"/>
      <c r="J776" s="52"/>
      <c r="K776" s="52"/>
      <c r="L776" s="52"/>
      <c r="M776" s="52"/>
      <c r="N776" s="52"/>
      <c r="O776" s="52"/>
      <c r="P776" s="52"/>
    </row>
    <row r="777" spans="2:16" s="28" customFormat="1" ht="12" customHeight="1" x14ac:dyDescent="0.2">
      <c r="B777" s="52"/>
      <c r="C777" s="57" t="s">
        <v>97</v>
      </c>
      <c r="D777" s="52" t="s">
        <v>138</v>
      </c>
      <c r="E777" s="52"/>
      <c r="F777" s="52"/>
      <c r="G777" s="52"/>
      <c r="H777" s="241"/>
      <c r="I777" s="52"/>
      <c r="J777" s="52"/>
      <c r="K777" s="52"/>
      <c r="L777" s="52"/>
      <c r="M777" s="52"/>
      <c r="N777" s="52"/>
      <c r="O777" s="52"/>
      <c r="P777" s="52"/>
    </row>
    <row r="778" spans="2:16" s="28" customFormat="1" ht="12" customHeight="1" x14ac:dyDescent="0.2">
      <c r="B778" s="52"/>
      <c r="C778" s="57" t="s">
        <v>101</v>
      </c>
      <c r="D778" s="52" t="s">
        <v>139</v>
      </c>
      <c r="E778" s="52"/>
      <c r="F778" s="52"/>
      <c r="G778" s="52"/>
      <c r="H778" s="241"/>
      <c r="I778" s="52"/>
      <c r="J778" s="52"/>
      <c r="K778" s="52"/>
      <c r="L778" s="52"/>
      <c r="M778" s="52"/>
      <c r="N778" s="52"/>
      <c r="O778" s="52"/>
      <c r="P778" s="52"/>
    </row>
    <row r="779" spans="2:16" s="28" customFormat="1" ht="12" customHeight="1" x14ac:dyDescent="0.2">
      <c r="B779" s="52"/>
      <c r="C779" s="57" t="s">
        <v>102</v>
      </c>
      <c r="D779" s="52" t="s">
        <v>140</v>
      </c>
      <c r="E779" s="52"/>
      <c r="F779" s="52"/>
      <c r="G779" s="52"/>
      <c r="H779" s="241"/>
      <c r="I779" s="52"/>
      <c r="J779" s="52"/>
      <c r="K779" s="52"/>
      <c r="L779" s="52"/>
      <c r="M779" s="52"/>
      <c r="N779" s="52"/>
      <c r="O779" s="52"/>
      <c r="P779" s="52"/>
    </row>
    <row r="780" spans="2:16" s="28" customFormat="1" ht="12" customHeight="1" x14ac:dyDescent="0.2">
      <c r="B780" s="52"/>
      <c r="C780" s="57" t="s">
        <v>103</v>
      </c>
      <c r="D780" s="52" t="s">
        <v>141</v>
      </c>
      <c r="E780" s="52"/>
      <c r="F780" s="52"/>
      <c r="G780" s="52"/>
      <c r="H780" s="241"/>
      <c r="I780" s="52"/>
      <c r="J780" s="52"/>
      <c r="K780" s="52"/>
      <c r="L780" s="52"/>
      <c r="M780" s="52"/>
      <c r="N780" s="52"/>
      <c r="O780" s="52"/>
      <c r="P780" s="52"/>
    </row>
    <row r="781" spans="2:16" s="28" customFormat="1" ht="12" customHeight="1" x14ac:dyDescent="0.2">
      <c r="B781" s="52"/>
      <c r="C781" s="57" t="s">
        <v>142</v>
      </c>
      <c r="D781" s="333" t="s">
        <v>143</v>
      </c>
      <c r="E781" s="333"/>
      <c r="F781" s="333"/>
      <c r="G781" s="333"/>
      <c r="H781" s="333"/>
      <c r="I781" s="333"/>
      <c r="J781" s="333"/>
      <c r="K781" s="333"/>
      <c r="L781" s="333"/>
      <c r="M781" s="333"/>
      <c r="N781" s="333"/>
      <c r="O781" s="333"/>
      <c r="P781" s="333"/>
    </row>
    <row r="782" spans="2:16" s="28" customFormat="1" ht="12" customHeight="1" x14ac:dyDescent="0.2">
      <c r="B782" s="52"/>
      <c r="C782" s="57"/>
      <c r="D782" s="333"/>
      <c r="E782" s="333"/>
      <c r="F782" s="333"/>
      <c r="G782" s="333"/>
      <c r="H782" s="333"/>
      <c r="I782" s="333"/>
      <c r="J782" s="333"/>
      <c r="K782" s="333"/>
      <c r="L782" s="333"/>
      <c r="M782" s="333"/>
      <c r="N782" s="333"/>
      <c r="O782" s="333"/>
      <c r="P782" s="333"/>
    </row>
    <row r="783" spans="2:16" s="28" customFormat="1" ht="12" customHeight="1" x14ac:dyDescent="0.2">
      <c r="B783" s="52"/>
      <c r="C783" s="57" t="s">
        <v>105</v>
      </c>
      <c r="D783" s="52" t="s">
        <v>144</v>
      </c>
      <c r="E783" s="52"/>
      <c r="F783" s="52"/>
      <c r="G783" s="52"/>
      <c r="H783" s="241"/>
      <c r="I783" s="52"/>
      <c r="J783" s="52"/>
      <c r="K783" s="52"/>
      <c r="L783" s="52"/>
      <c r="M783" s="52"/>
      <c r="N783" s="52"/>
      <c r="O783" s="52"/>
      <c r="P783" s="52"/>
    </row>
    <row r="784" spans="2:16" s="28" customFormat="1" ht="12" customHeight="1" x14ac:dyDescent="0.2">
      <c r="B784" s="52"/>
      <c r="C784" s="57" t="s">
        <v>122</v>
      </c>
      <c r="D784" s="52" t="s">
        <v>145</v>
      </c>
      <c r="E784" s="52"/>
      <c r="F784" s="52"/>
      <c r="G784" s="52"/>
      <c r="H784" s="241"/>
      <c r="I784" s="52"/>
      <c r="J784" s="52"/>
      <c r="K784" s="52"/>
      <c r="L784" s="52"/>
      <c r="M784" s="52"/>
      <c r="N784" s="52"/>
      <c r="O784" s="52"/>
      <c r="P784" s="52"/>
    </row>
    <row r="785" spans="2:20" s="28" customFormat="1" ht="12" customHeight="1" x14ac:dyDescent="0.2">
      <c r="B785" s="52" t="s">
        <v>211</v>
      </c>
      <c r="C785" s="52"/>
      <c r="D785" s="52"/>
      <c r="E785" s="52"/>
      <c r="F785" s="52"/>
      <c r="G785" s="52"/>
      <c r="H785" s="241"/>
      <c r="I785" s="52"/>
      <c r="J785" s="52"/>
      <c r="K785" s="52"/>
      <c r="L785" s="52"/>
      <c r="M785" s="52"/>
      <c r="N785" s="52"/>
      <c r="O785" s="52"/>
      <c r="P785" s="52"/>
    </row>
    <row r="786" spans="2:20" s="28" customFormat="1" ht="12" customHeight="1" x14ac:dyDescent="0.2">
      <c r="B786" s="52"/>
      <c r="C786" s="57" t="s">
        <v>9</v>
      </c>
      <c r="D786" s="52" t="s">
        <v>445</v>
      </c>
      <c r="E786" s="52"/>
      <c r="F786" s="52"/>
      <c r="G786" s="52"/>
      <c r="H786" s="241"/>
      <c r="I786" s="52"/>
      <c r="J786" s="52"/>
      <c r="K786" s="52"/>
      <c r="L786" s="52"/>
      <c r="M786" s="52"/>
      <c r="N786" s="52"/>
      <c r="O786" s="52"/>
      <c r="P786" s="52"/>
    </row>
    <row r="787" spans="2:20" s="28" customFormat="1" ht="12" customHeight="1" x14ac:dyDescent="0.2">
      <c r="B787" s="52"/>
      <c r="C787" s="57" t="s">
        <v>97</v>
      </c>
      <c r="D787" s="52" t="s">
        <v>146</v>
      </c>
      <c r="E787" s="52"/>
      <c r="F787" s="52"/>
      <c r="G787" s="52"/>
      <c r="H787" s="241"/>
      <c r="I787" s="52"/>
      <c r="J787" s="52"/>
      <c r="K787" s="52"/>
      <c r="L787" s="52"/>
      <c r="M787" s="52"/>
      <c r="N787" s="52"/>
      <c r="O787" s="52"/>
      <c r="P787" s="52"/>
    </row>
    <row r="788" spans="2:20" s="28" customFormat="1" ht="12" customHeight="1" x14ac:dyDescent="0.2">
      <c r="B788" s="52"/>
      <c r="C788" s="57" t="s">
        <v>101</v>
      </c>
      <c r="D788" s="52" t="s">
        <v>443</v>
      </c>
      <c r="E788" s="52"/>
      <c r="F788" s="52"/>
      <c r="G788" s="52"/>
      <c r="H788" s="241"/>
      <c r="I788" s="52"/>
      <c r="J788" s="52"/>
      <c r="K788" s="52"/>
      <c r="L788" s="52"/>
      <c r="M788" s="52"/>
      <c r="N788" s="52"/>
      <c r="O788" s="52"/>
      <c r="P788" s="52"/>
    </row>
    <row r="789" spans="2:20" s="28" customFormat="1" ht="12" customHeight="1" x14ac:dyDescent="0.2">
      <c r="B789" s="52"/>
      <c r="C789" s="57" t="s">
        <v>102</v>
      </c>
      <c r="D789" s="52" t="s">
        <v>442</v>
      </c>
      <c r="E789" s="52"/>
      <c r="F789" s="52"/>
      <c r="G789" s="52"/>
      <c r="H789" s="241"/>
      <c r="I789" s="52"/>
      <c r="J789" s="52"/>
      <c r="K789" s="52"/>
      <c r="L789" s="52"/>
      <c r="M789" s="52"/>
      <c r="N789" s="52"/>
      <c r="O789" s="52"/>
      <c r="P789" s="52"/>
    </row>
    <row r="790" spans="2:20" s="28" customFormat="1" ht="12" customHeight="1" x14ac:dyDescent="0.2">
      <c r="B790" s="52"/>
      <c r="C790" s="57" t="s">
        <v>103</v>
      </c>
      <c r="D790" s="52" t="s">
        <v>147</v>
      </c>
      <c r="E790" s="52"/>
      <c r="F790" s="52"/>
      <c r="G790" s="52"/>
      <c r="H790" s="241"/>
      <c r="I790" s="52"/>
      <c r="J790" s="52"/>
      <c r="K790" s="52"/>
      <c r="L790" s="52"/>
      <c r="M790" s="52"/>
      <c r="N790" s="52"/>
      <c r="O790" s="52"/>
      <c r="P790" s="52"/>
    </row>
    <row r="791" spans="2:20" s="28" customFormat="1" ht="12" customHeight="1" x14ac:dyDescent="0.2">
      <c r="B791" s="8"/>
      <c r="C791" s="8"/>
      <c r="D791" s="8"/>
      <c r="E791" s="8"/>
      <c r="F791" s="8"/>
      <c r="G791" s="8"/>
      <c r="H791" s="235"/>
      <c r="I791" s="8"/>
      <c r="J791" s="8"/>
      <c r="K791" s="8"/>
      <c r="L791" s="8"/>
      <c r="M791" s="8"/>
      <c r="N791" s="8"/>
      <c r="O791" s="8"/>
      <c r="P791" s="8"/>
      <c r="Q791" s="8"/>
      <c r="R791" s="8"/>
      <c r="S791" s="8"/>
      <c r="T791" s="8"/>
    </row>
    <row r="792" spans="2:20" ht="12" customHeight="1" x14ac:dyDescent="0.2">
      <c r="B792" s="24" t="s">
        <v>148</v>
      </c>
      <c r="C792" s="13" t="s">
        <v>149</v>
      </c>
    </row>
    <row r="793" spans="2:20" ht="12" customHeight="1" x14ac:dyDescent="0.2">
      <c r="B793" s="24"/>
      <c r="C793" s="13"/>
    </row>
    <row r="794" spans="2:20" s="28" customFormat="1" ht="12" customHeight="1" x14ac:dyDescent="0.2">
      <c r="B794" s="73" t="s">
        <v>41</v>
      </c>
      <c r="C794" s="52"/>
      <c r="D794" s="52"/>
      <c r="E794" s="52" t="s">
        <v>446</v>
      </c>
      <c r="F794" s="52"/>
      <c r="G794" s="52"/>
      <c r="H794" s="241"/>
      <c r="I794" s="52"/>
      <c r="J794" s="52"/>
      <c r="K794" s="52"/>
      <c r="L794" s="52"/>
      <c r="M794" s="52"/>
      <c r="N794" s="52"/>
      <c r="O794" s="52"/>
      <c r="P794" s="52"/>
    </row>
    <row r="795" spans="2:20" s="28" customFormat="1" ht="12" customHeight="1" x14ac:dyDescent="0.2">
      <c r="B795" s="52"/>
      <c r="C795" s="73" t="s">
        <v>9</v>
      </c>
      <c r="D795" s="52" t="s">
        <v>165</v>
      </c>
      <c r="E795" s="52"/>
      <c r="F795" s="52"/>
      <c r="G795" s="52"/>
      <c r="H795" s="241"/>
      <c r="I795" s="52"/>
      <c r="J795" s="52"/>
      <c r="K795" s="52"/>
      <c r="L795" s="52"/>
      <c r="M795" s="52"/>
      <c r="N795" s="52"/>
      <c r="O795" s="52"/>
      <c r="P795" s="52"/>
    </row>
    <row r="796" spans="2:20" s="28" customFormat="1" ht="12" customHeight="1" x14ac:dyDescent="0.2">
      <c r="B796" s="52"/>
      <c r="C796" s="73" t="s">
        <v>97</v>
      </c>
      <c r="D796" s="52" t="s">
        <v>166</v>
      </c>
      <c r="E796" s="52"/>
      <c r="F796" s="52"/>
      <c r="G796" s="52"/>
      <c r="H796" s="241"/>
      <c r="I796" s="52"/>
      <c r="J796" s="52"/>
      <c r="K796" s="52"/>
      <c r="L796" s="52"/>
      <c r="M796" s="52"/>
      <c r="N796" s="52"/>
      <c r="O796" s="52"/>
      <c r="P796" s="52"/>
    </row>
    <row r="797" spans="2:20" s="28" customFormat="1" ht="12" customHeight="1" x14ac:dyDescent="0.2">
      <c r="C797" s="146"/>
      <c r="H797" s="276"/>
    </row>
    <row r="798" spans="2:20" ht="12" customHeight="1" x14ac:dyDescent="0.2">
      <c r="B798" s="24" t="s">
        <v>150</v>
      </c>
      <c r="C798" s="13" t="s">
        <v>151</v>
      </c>
    </row>
    <row r="799" spans="2:20" ht="12" customHeight="1" x14ac:dyDescent="0.2">
      <c r="B799" s="24"/>
      <c r="C799" s="13"/>
    </row>
    <row r="800" spans="2:20" s="28" customFormat="1" ht="24" customHeight="1" x14ac:dyDescent="0.2">
      <c r="B800" s="52"/>
      <c r="C800" s="73" t="s">
        <v>9</v>
      </c>
      <c r="D800" s="333" t="s">
        <v>167</v>
      </c>
      <c r="E800" s="333"/>
      <c r="F800" s="333"/>
      <c r="G800" s="333"/>
      <c r="H800" s="333"/>
      <c r="I800" s="333"/>
      <c r="J800" s="333"/>
      <c r="K800" s="333"/>
      <c r="L800" s="333"/>
      <c r="M800" s="333"/>
      <c r="N800" s="333"/>
      <c r="O800" s="333"/>
      <c r="P800" s="333"/>
    </row>
    <row r="801" spans="2:18" s="28" customFormat="1" ht="10.5" customHeight="1" x14ac:dyDescent="0.2">
      <c r="C801" s="146"/>
      <c r="D801" s="125"/>
      <c r="E801" s="125"/>
      <c r="F801" s="125"/>
      <c r="G801" s="125"/>
      <c r="H801" s="125"/>
      <c r="I801" s="125"/>
      <c r="J801" s="125"/>
      <c r="K801" s="125"/>
      <c r="L801" s="125"/>
      <c r="M801" s="125"/>
      <c r="N801" s="125"/>
      <c r="O801" s="125"/>
      <c r="P801" s="125"/>
    </row>
    <row r="802" spans="2:18" s="28" customFormat="1" ht="10.5" customHeight="1" x14ac:dyDescent="0.2">
      <c r="C802" s="146"/>
      <c r="D802" s="355" t="s">
        <v>173</v>
      </c>
      <c r="E802" s="355"/>
      <c r="F802" s="355"/>
      <c r="G802" s="355"/>
      <c r="H802" s="355"/>
      <c r="I802" s="355"/>
      <c r="J802" s="355"/>
      <c r="K802" s="330" t="s">
        <v>178</v>
      </c>
      <c r="L802" s="331"/>
      <c r="M802" s="332"/>
      <c r="N802" s="196"/>
      <c r="O802" s="125"/>
      <c r="P802" s="125"/>
    </row>
    <row r="803" spans="2:18" s="28" customFormat="1" ht="15" customHeight="1" x14ac:dyDescent="0.2">
      <c r="C803" s="146"/>
      <c r="D803" s="356" t="s">
        <v>571</v>
      </c>
      <c r="E803" s="357"/>
      <c r="F803" s="357"/>
      <c r="G803" s="357"/>
      <c r="H803" s="357"/>
      <c r="I803" s="357"/>
      <c r="J803" s="358"/>
      <c r="K803" s="359">
        <f>N450</f>
        <v>15573600</v>
      </c>
      <c r="L803" s="360"/>
      <c r="M803" s="361"/>
      <c r="N803" s="196"/>
      <c r="O803" s="125"/>
      <c r="P803" s="125"/>
      <c r="Q803" s="175"/>
    </row>
    <row r="804" spans="2:18" s="28" customFormat="1" ht="13.5" customHeight="1" x14ac:dyDescent="0.2">
      <c r="C804" s="146"/>
      <c r="D804" s="351" t="s">
        <v>572</v>
      </c>
      <c r="E804" s="351"/>
      <c r="F804" s="351"/>
      <c r="G804" s="351"/>
      <c r="H804" s="351"/>
      <c r="I804" s="351"/>
      <c r="J804" s="351"/>
      <c r="K804" s="352">
        <f>N451</f>
        <v>576000</v>
      </c>
      <c r="L804" s="352"/>
      <c r="M804" s="352"/>
      <c r="N804" s="197"/>
      <c r="O804" s="125"/>
      <c r="P804" s="125"/>
      <c r="Q804" s="172"/>
    </row>
    <row r="805" spans="2:18" s="28" customFormat="1" ht="10.5" customHeight="1" x14ac:dyDescent="0.2">
      <c r="C805" s="146"/>
      <c r="D805" s="416" t="s">
        <v>507</v>
      </c>
      <c r="E805" s="416"/>
      <c r="F805" s="416"/>
      <c r="G805" s="416"/>
      <c r="H805" s="416"/>
      <c r="I805" s="416"/>
      <c r="J805" s="416"/>
      <c r="K805" s="338">
        <f>SUM(K803:M804)</f>
        <v>16149600</v>
      </c>
      <c r="L805" s="338"/>
      <c r="M805" s="338"/>
      <c r="N805" s="196"/>
      <c r="O805" s="125"/>
      <c r="P805" s="125"/>
    </row>
    <row r="806" spans="2:18" s="28" customFormat="1" ht="10.5" customHeight="1" x14ac:dyDescent="0.2">
      <c r="C806" s="146"/>
      <c r="D806" s="113"/>
      <c r="E806" s="113"/>
      <c r="F806" s="113"/>
      <c r="G806" s="113"/>
      <c r="H806" s="262"/>
      <c r="I806" s="113"/>
      <c r="J806" s="113"/>
      <c r="K806" s="134"/>
      <c r="L806" s="134"/>
      <c r="M806" s="134"/>
      <c r="N806" s="125"/>
      <c r="O806" s="125"/>
      <c r="P806" s="125"/>
    </row>
    <row r="807" spans="2:18" s="28" customFormat="1" ht="10.5" customHeight="1" x14ac:dyDescent="0.2">
      <c r="C807" s="146"/>
      <c r="D807" s="113"/>
      <c r="E807" s="113"/>
      <c r="F807" s="113"/>
      <c r="G807" s="113"/>
      <c r="H807" s="262"/>
      <c r="I807" s="113"/>
      <c r="J807" s="113"/>
      <c r="K807" s="134"/>
      <c r="L807" s="134"/>
      <c r="M807" s="134"/>
      <c r="N807" s="125"/>
      <c r="O807" s="125"/>
      <c r="P807" s="125"/>
    </row>
    <row r="808" spans="2:18" s="28" customFormat="1" ht="10.5" customHeight="1" x14ac:dyDescent="0.2">
      <c r="C808" s="146"/>
      <c r="D808" s="145"/>
      <c r="E808" s="145"/>
      <c r="F808" s="145"/>
      <c r="G808" s="145"/>
      <c r="H808" s="270"/>
      <c r="I808" s="145"/>
      <c r="J808" s="145"/>
      <c r="K808" s="38"/>
      <c r="L808" s="38"/>
      <c r="M808" s="38"/>
      <c r="N808" s="125"/>
      <c r="O808" s="125"/>
      <c r="P808" s="125"/>
    </row>
    <row r="809" spans="2:18" s="28" customFormat="1" ht="10.5" customHeight="1" x14ac:dyDescent="0.2">
      <c r="B809" s="52"/>
      <c r="C809" s="73" t="s">
        <v>97</v>
      </c>
      <c r="D809" s="52" t="s">
        <v>168</v>
      </c>
      <c r="E809" s="52"/>
      <c r="F809" s="52"/>
      <c r="G809" s="52"/>
      <c r="H809" s="241"/>
      <c r="I809" s="145"/>
      <c r="J809" s="145"/>
      <c r="K809" s="38"/>
      <c r="L809" s="38"/>
      <c r="M809" s="38"/>
      <c r="N809" s="125"/>
      <c r="O809" s="125"/>
      <c r="P809" s="125"/>
    </row>
    <row r="810" spans="2:18" s="28" customFormat="1" ht="10.5" customHeight="1" x14ac:dyDescent="0.2">
      <c r="C810" s="146"/>
      <c r="D810" s="145"/>
      <c r="E810" s="145"/>
      <c r="F810" s="145"/>
      <c r="G810" s="145"/>
      <c r="H810" s="270"/>
      <c r="I810" s="145"/>
      <c r="J810" s="145"/>
      <c r="K810" s="38"/>
      <c r="L810" s="38"/>
      <c r="M810" s="38"/>
      <c r="N810" s="125"/>
      <c r="O810" s="125"/>
      <c r="P810" s="125"/>
    </row>
    <row r="811" spans="2:18" s="28" customFormat="1" ht="10.5" customHeight="1" x14ac:dyDescent="0.2">
      <c r="C811" s="146"/>
      <c r="D811" s="355" t="s">
        <v>173</v>
      </c>
      <c r="E811" s="355"/>
      <c r="F811" s="355"/>
      <c r="G811" s="355"/>
      <c r="H811" s="355"/>
      <c r="I811" s="355"/>
      <c r="J811" s="355"/>
      <c r="K811" s="330" t="s">
        <v>178</v>
      </c>
      <c r="L811" s="331"/>
      <c r="M811" s="332"/>
      <c r="N811" s="196"/>
      <c r="O811" s="125"/>
      <c r="P811" s="125"/>
    </row>
    <row r="812" spans="2:18" s="28" customFormat="1" ht="10.5" customHeight="1" x14ac:dyDescent="0.2">
      <c r="C812" s="146"/>
      <c r="D812" s="356" t="s">
        <v>449</v>
      </c>
      <c r="E812" s="357"/>
      <c r="F812" s="357"/>
      <c r="G812" s="357"/>
      <c r="H812" s="357"/>
      <c r="I812" s="357"/>
      <c r="J812" s="358"/>
      <c r="K812" s="402">
        <v>0</v>
      </c>
      <c r="L812" s="403"/>
      <c r="M812" s="404"/>
      <c r="N812" s="196"/>
      <c r="O812" s="125"/>
      <c r="P812" s="125"/>
    </row>
    <row r="813" spans="2:18" s="28" customFormat="1" ht="10.5" customHeight="1" x14ac:dyDescent="0.2">
      <c r="C813" s="146"/>
      <c r="D813" s="416" t="s">
        <v>508</v>
      </c>
      <c r="E813" s="416"/>
      <c r="F813" s="416"/>
      <c r="G813" s="416"/>
      <c r="H813" s="416"/>
      <c r="I813" s="416"/>
      <c r="J813" s="416"/>
      <c r="K813" s="352">
        <f>SUM(K812)</f>
        <v>0</v>
      </c>
      <c r="L813" s="352"/>
      <c r="M813" s="352"/>
      <c r="N813" s="196"/>
      <c r="O813" s="125"/>
      <c r="P813" s="125"/>
    </row>
    <row r="814" spans="2:18" s="28" customFormat="1" ht="12" customHeight="1" x14ac:dyDescent="0.2">
      <c r="B814" s="8"/>
      <c r="C814" s="8"/>
      <c r="D814" s="8"/>
      <c r="E814" s="8"/>
      <c r="F814" s="8"/>
      <c r="G814" s="8"/>
      <c r="H814" s="235"/>
      <c r="I814" s="8"/>
      <c r="J814" s="8"/>
      <c r="K814" s="8"/>
      <c r="L814" s="8"/>
      <c r="M814" s="8"/>
      <c r="N814" s="8"/>
      <c r="O814" s="8"/>
      <c r="P814" s="8"/>
      <c r="Q814" s="8"/>
      <c r="R814" s="8"/>
    </row>
    <row r="815" spans="2:18" ht="12" customHeight="1" x14ac:dyDescent="0.2">
      <c r="B815" s="24" t="s">
        <v>152</v>
      </c>
      <c r="C815" s="13" t="s">
        <v>450</v>
      </c>
    </row>
    <row r="816" spans="2:18" ht="12" customHeight="1" x14ac:dyDescent="0.2">
      <c r="B816" s="24"/>
      <c r="C816" s="13"/>
    </row>
    <row r="817" spans="2:18" s="28" customFormat="1" ht="24.75" customHeight="1" x14ac:dyDescent="0.2">
      <c r="B817" s="52"/>
      <c r="C817" s="73" t="s">
        <v>9</v>
      </c>
      <c r="D817" s="333" t="s">
        <v>169</v>
      </c>
      <c r="E817" s="333"/>
      <c r="F817" s="333"/>
      <c r="G817" s="333"/>
      <c r="H817" s="333"/>
      <c r="I817" s="333"/>
      <c r="J817" s="333"/>
      <c r="K817" s="333"/>
      <c r="L817" s="333"/>
      <c r="M817" s="333"/>
      <c r="N817" s="333"/>
      <c r="O817" s="333"/>
      <c r="P817" s="333"/>
    </row>
    <row r="818" spans="2:18" s="28" customFormat="1" ht="12" customHeight="1" x14ac:dyDescent="0.2">
      <c r="B818" s="52"/>
      <c r="C818" s="73" t="s">
        <v>97</v>
      </c>
      <c r="D818" s="333" t="s">
        <v>170</v>
      </c>
      <c r="E818" s="333"/>
      <c r="F818" s="333"/>
      <c r="G818" s="333"/>
      <c r="H818" s="333"/>
      <c r="I818" s="333"/>
      <c r="J818" s="333"/>
      <c r="K818" s="333"/>
      <c r="L818" s="333"/>
      <c r="M818" s="333"/>
      <c r="N818" s="333"/>
      <c r="O818" s="333"/>
      <c r="P818" s="333"/>
    </row>
    <row r="819" spans="2:18" s="28" customFormat="1" ht="12" customHeight="1" x14ac:dyDescent="0.2">
      <c r="B819" s="52"/>
      <c r="C819" s="73"/>
      <c r="D819" s="333"/>
      <c r="E819" s="333"/>
      <c r="F819" s="333"/>
      <c r="G819" s="333"/>
      <c r="H819" s="333"/>
      <c r="I819" s="333"/>
      <c r="J819" s="333"/>
      <c r="K819" s="333"/>
      <c r="L819" s="333"/>
      <c r="M819" s="333"/>
      <c r="N819" s="333"/>
      <c r="O819" s="333"/>
      <c r="P819" s="333"/>
    </row>
    <row r="820" spans="2:18" s="28" customFormat="1" ht="12" customHeight="1" x14ac:dyDescent="0.2">
      <c r="B820" s="8"/>
      <c r="C820" s="8"/>
      <c r="D820" s="8"/>
      <c r="E820" s="8"/>
      <c r="F820" s="8"/>
      <c r="G820" s="8"/>
      <c r="H820" s="235"/>
      <c r="I820" s="8"/>
      <c r="J820" s="8"/>
      <c r="K820" s="8"/>
      <c r="L820" s="8"/>
      <c r="M820" s="8"/>
      <c r="N820" s="8"/>
      <c r="O820" s="8"/>
      <c r="P820" s="8"/>
      <c r="Q820" s="8"/>
      <c r="R820" s="8"/>
    </row>
    <row r="821" spans="2:18" ht="12" customHeight="1" x14ac:dyDescent="0.2">
      <c r="B821" s="24" t="s">
        <v>153</v>
      </c>
      <c r="C821" s="13" t="s">
        <v>154</v>
      </c>
    </row>
    <row r="822" spans="2:18" ht="12" customHeight="1" x14ac:dyDescent="0.2">
      <c r="B822" s="24"/>
      <c r="C822" s="13"/>
    </row>
    <row r="823" spans="2:18" s="28" customFormat="1" ht="12" customHeight="1" x14ac:dyDescent="0.2">
      <c r="B823" s="52"/>
      <c r="C823" s="334" t="s">
        <v>212</v>
      </c>
      <c r="D823" s="334"/>
      <c r="E823" s="334"/>
      <c r="F823" s="334"/>
      <c r="G823" s="334"/>
      <c r="H823" s="334"/>
      <c r="I823" s="334"/>
      <c r="J823" s="334"/>
      <c r="K823" s="334"/>
      <c r="L823" s="334"/>
      <c r="M823" s="334"/>
      <c r="N823" s="334"/>
      <c r="O823" s="334"/>
      <c r="P823" s="334"/>
    </row>
    <row r="824" spans="2:18" s="28" customFormat="1" ht="12" customHeight="1" x14ac:dyDescent="0.2">
      <c r="B824" s="8"/>
      <c r="C824" s="8"/>
      <c r="D824" s="8"/>
      <c r="E824" s="8"/>
      <c r="F824" s="8"/>
      <c r="G824" s="8"/>
      <c r="H824" s="235"/>
      <c r="I824" s="8"/>
      <c r="J824" s="8"/>
      <c r="K824" s="8"/>
      <c r="L824" s="8"/>
      <c r="M824" s="8"/>
      <c r="N824" s="8"/>
      <c r="O824" s="8"/>
      <c r="P824" s="8"/>
      <c r="Q824" s="8"/>
      <c r="R824" s="8"/>
    </row>
    <row r="825" spans="2:18" ht="12" customHeight="1" x14ac:dyDescent="0.2">
      <c r="B825" s="24" t="s">
        <v>155</v>
      </c>
      <c r="C825" s="13" t="s">
        <v>156</v>
      </c>
    </row>
    <row r="826" spans="2:18" ht="12" customHeight="1" x14ac:dyDescent="0.2">
      <c r="B826" s="24"/>
      <c r="C826" s="13"/>
    </row>
    <row r="827" spans="2:18" s="28" customFormat="1" ht="12" customHeight="1" x14ac:dyDescent="0.2">
      <c r="B827" s="73" t="s">
        <v>42</v>
      </c>
      <c r="C827" s="52"/>
      <c r="D827" s="52"/>
      <c r="E827" s="52"/>
      <c r="F827" s="52"/>
      <c r="G827" s="52"/>
      <c r="H827" s="241"/>
      <c r="I827" s="52"/>
      <c r="J827" s="52"/>
      <c r="K827" s="52"/>
      <c r="L827" s="52"/>
      <c r="M827" s="52"/>
      <c r="N827" s="52"/>
      <c r="O827" s="52"/>
      <c r="P827" s="52"/>
    </row>
    <row r="828" spans="2:18" s="28" customFormat="1" ht="12" customHeight="1" x14ac:dyDescent="0.2">
      <c r="B828" s="52"/>
      <c r="C828" s="73" t="s">
        <v>9</v>
      </c>
      <c r="D828" s="28" t="s">
        <v>451</v>
      </c>
      <c r="E828" s="52"/>
      <c r="F828" s="52"/>
      <c r="G828" s="52"/>
      <c r="H828" s="241"/>
      <c r="I828" s="52"/>
      <c r="J828" s="52"/>
      <c r="K828" s="52"/>
      <c r="L828" s="52"/>
      <c r="M828" s="52"/>
      <c r="N828" s="52"/>
      <c r="O828" s="52"/>
      <c r="P828" s="52"/>
    </row>
    <row r="829" spans="2:18" s="28" customFormat="1" ht="12" customHeight="1" x14ac:dyDescent="0.2">
      <c r="C829" s="146"/>
      <c r="D829" s="28" t="s">
        <v>452</v>
      </c>
      <c r="H829" s="276"/>
    </row>
    <row r="830" spans="2:18" s="28" customFormat="1" ht="12" customHeight="1" x14ac:dyDescent="0.2">
      <c r="C830" s="146"/>
      <c r="D830" s="28" t="s">
        <v>453</v>
      </c>
      <c r="H830" s="276"/>
    </row>
    <row r="831" spans="2:18" s="28" customFormat="1" ht="12" customHeight="1" x14ac:dyDescent="0.2">
      <c r="B831" s="52"/>
      <c r="C831" s="73" t="s">
        <v>97</v>
      </c>
      <c r="D831" s="52" t="s">
        <v>454</v>
      </c>
      <c r="E831" s="52"/>
      <c r="F831" s="52"/>
      <c r="G831" s="52"/>
      <c r="H831" s="241"/>
      <c r="I831" s="52"/>
      <c r="J831" s="52"/>
      <c r="K831" s="52"/>
      <c r="L831" s="52"/>
      <c r="M831" s="52"/>
      <c r="N831" s="52"/>
      <c r="O831" s="52"/>
      <c r="P831" s="52"/>
    </row>
    <row r="832" spans="2:18" s="28" customFormat="1" ht="12" customHeight="1" x14ac:dyDescent="0.2">
      <c r="B832" s="8"/>
      <c r="C832" s="8"/>
      <c r="D832" s="55" t="s">
        <v>455</v>
      </c>
      <c r="E832" s="8"/>
      <c r="F832" s="8"/>
      <c r="G832" s="8"/>
      <c r="H832" s="235"/>
      <c r="I832" s="8"/>
      <c r="J832" s="8"/>
      <c r="K832" s="8"/>
      <c r="L832" s="8"/>
      <c r="M832" s="8"/>
      <c r="N832" s="8"/>
      <c r="O832" s="8"/>
      <c r="P832" s="8"/>
      <c r="Q832" s="8"/>
      <c r="R832" s="8"/>
    </row>
    <row r="833" spans="2:20" s="28" customFormat="1" ht="12" customHeight="1" x14ac:dyDescent="0.2">
      <c r="B833" s="8"/>
      <c r="C833" s="8"/>
      <c r="D833" s="55" t="s">
        <v>456</v>
      </c>
      <c r="E833" s="8"/>
      <c r="F833" s="8"/>
      <c r="G833" s="8"/>
      <c r="H833" s="235"/>
      <c r="I833" s="8"/>
      <c r="J833" s="8"/>
      <c r="K833" s="8"/>
      <c r="L833" s="8"/>
      <c r="M833" s="8"/>
      <c r="N833" s="8"/>
      <c r="O833" s="8"/>
      <c r="P833" s="8"/>
      <c r="Q833" s="8"/>
      <c r="R833" s="8"/>
    </row>
    <row r="834" spans="2:20" ht="12" customHeight="1" x14ac:dyDescent="0.2">
      <c r="B834" s="24" t="s">
        <v>157</v>
      </c>
      <c r="C834" s="13" t="s">
        <v>158</v>
      </c>
    </row>
    <row r="835" spans="2:20" ht="12" customHeight="1" x14ac:dyDescent="0.2">
      <c r="B835" s="24"/>
      <c r="C835" s="13"/>
    </row>
    <row r="836" spans="2:20" s="28" customFormat="1" ht="54" customHeight="1" x14ac:dyDescent="0.2">
      <c r="B836" s="52"/>
      <c r="C836" s="354" t="s">
        <v>274</v>
      </c>
      <c r="D836" s="354"/>
      <c r="E836" s="354"/>
      <c r="F836" s="354"/>
      <c r="G836" s="354"/>
      <c r="H836" s="354"/>
      <c r="I836" s="354"/>
      <c r="J836" s="354"/>
      <c r="K836" s="354"/>
      <c r="L836" s="354"/>
      <c r="M836" s="354"/>
      <c r="N836" s="354"/>
      <c r="O836" s="354"/>
      <c r="P836" s="354"/>
    </row>
    <row r="837" spans="2:20" s="28" customFormat="1" ht="21.75" customHeight="1" x14ac:dyDescent="0.2">
      <c r="B837" s="52"/>
      <c r="C837" s="334" t="s">
        <v>213</v>
      </c>
      <c r="D837" s="334"/>
      <c r="E837" s="334"/>
      <c r="F837" s="334"/>
      <c r="G837" s="334"/>
      <c r="H837" s="334"/>
      <c r="I837" s="334"/>
      <c r="J837" s="334"/>
      <c r="K837" s="334"/>
      <c r="L837" s="334"/>
      <c r="M837" s="334"/>
      <c r="N837" s="334"/>
      <c r="O837" s="334"/>
      <c r="P837" s="334"/>
    </row>
    <row r="838" spans="2:20" s="28" customFormat="1" ht="12.75" customHeight="1" x14ac:dyDescent="0.2">
      <c r="C838" s="147"/>
      <c r="D838" s="147"/>
      <c r="E838" s="147"/>
      <c r="F838" s="147"/>
      <c r="G838" s="147"/>
      <c r="H838" s="278"/>
      <c r="I838" s="147"/>
      <c r="J838" s="147"/>
      <c r="K838" s="147"/>
      <c r="L838" s="147"/>
      <c r="M838" s="147"/>
      <c r="N838" s="147"/>
      <c r="O838" s="147"/>
      <c r="P838" s="147"/>
    </row>
    <row r="839" spans="2:20" ht="12" customHeight="1" x14ac:dyDescent="0.2">
      <c r="B839" s="24" t="s">
        <v>159</v>
      </c>
      <c r="C839" s="13" t="s">
        <v>160</v>
      </c>
    </row>
    <row r="840" spans="2:20" ht="12" customHeight="1" x14ac:dyDescent="0.2">
      <c r="B840" s="24"/>
      <c r="C840" s="13"/>
    </row>
    <row r="841" spans="2:20" s="28" customFormat="1" ht="24" customHeight="1" x14ac:dyDescent="0.2">
      <c r="B841" s="52"/>
      <c r="C841" s="353" t="s">
        <v>275</v>
      </c>
      <c r="D841" s="353"/>
      <c r="E841" s="353"/>
      <c r="F841" s="353"/>
      <c r="G841" s="353"/>
      <c r="H841" s="353"/>
      <c r="I841" s="353"/>
      <c r="J841" s="353"/>
      <c r="K841" s="353"/>
      <c r="L841" s="353"/>
      <c r="M841" s="353"/>
      <c r="N841" s="353"/>
      <c r="O841" s="353"/>
      <c r="P841" s="353"/>
    </row>
    <row r="842" spans="2:20" s="28" customFormat="1" x14ac:dyDescent="0.2">
      <c r="B842" s="8"/>
      <c r="C842" s="8"/>
      <c r="D842" s="8"/>
      <c r="E842" s="8"/>
      <c r="F842" s="8"/>
      <c r="G842" s="8"/>
      <c r="H842" s="235"/>
      <c r="I842" s="8"/>
      <c r="J842" s="8"/>
      <c r="K842" s="8"/>
      <c r="L842" s="8"/>
      <c r="M842" s="8"/>
      <c r="N842" s="8"/>
      <c r="O842" s="8"/>
      <c r="P842" s="8"/>
      <c r="Q842" s="8"/>
      <c r="R842" s="8"/>
    </row>
    <row r="843" spans="2:20" ht="12" customHeight="1" x14ac:dyDescent="0.2">
      <c r="B843" s="24" t="s">
        <v>161</v>
      </c>
      <c r="C843" s="13" t="s">
        <v>162</v>
      </c>
    </row>
    <row r="844" spans="2:20" ht="12" customHeight="1" x14ac:dyDescent="0.2">
      <c r="B844" s="24"/>
      <c r="C844" s="13"/>
    </row>
    <row r="845" spans="2:20" s="28" customFormat="1" ht="23.25" customHeight="1" x14ac:dyDescent="0.2">
      <c r="B845" s="52"/>
      <c r="C845" s="353" t="s">
        <v>530</v>
      </c>
      <c r="D845" s="353"/>
      <c r="E845" s="353"/>
      <c r="F845" s="353"/>
      <c r="G845" s="353"/>
      <c r="H845" s="353"/>
      <c r="I845" s="353"/>
      <c r="J845" s="353"/>
      <c r="K845" s="353"/>
      <c r="L845" s="353"/>
      <c r="M845" s="353"/>
      <c r="N845" s="353"/>
      <c r="O845" s="353"/>
      <c r="P845" s="353"/>
    </row>
    <row r="846" spans="2:20" s="28" customFormat="1" x14ac:dyDescent="0.2">
      <c r="B846" s="8"/>
      <c r="C846" s="8"/>
      <c r="D846" s="8"/>
      <c r="E846" s="8"/>
      <c r="F846" s="8"/>
      <c r="G846" s="8"/>
      <c r="H846" s="235"/>
      <c r="I846" s="8"/>
      <c r="J846" s="8"/>
      <c r="K846" s="8"/>
      <c r="L846" s="8"/>
      <c r="M846" s="8"/>
      <c r="N846" s="8"/>
      <c r="O846" s="8"/>
      <c r="P846" s="8"/>
      <c r="Q846" s="8"/>
      <c r="R846" s="8"/>
      <c r="S846" s="8"/>
      <c r="T846" s="8"/>
    </row>
    <row r="847" spans="2:20" ht="12" customHeight="1" x14ac:dyDescent="0.2">
      <c r="B847" s="24" t="s">
        <v>163</v>
      </c>
      <c r="C847" s="13" t="s">
        <v>164</v>
      </c>
    </row>
    <row r="848" spans="2:20" ht="12" customHeight="1" x14ac:dyDescent="0.2">
      <c r="B848" s="24"/>
      <c r="C848" s="13"/>
    </row>
    <row r="849" spans="2:16" s="28" customFormat="1" ht="34.5" customHeight="1" x14ac:dyDescent="0.2">
      <c r="B849" s="52"/>
      <c r="C849" s="353" t="s">
        <v>277</v>
      </c>
      <c r="D849" s="353"/>
      <c r="E849" s="353"/>
      <c r="F849" s="353"/>
      <c r="G849" s="353"/>
      <c r="H849" s="353"/>
      <c r="I849" s="353"/>
      <c r="J849" s="353"/>
      <c r="K849" s="353"/>
      <c r="L849" s="353"/>
      <c r="M849" s="353"/>
      <c r="N849" s="353"/>
      <c r="O849" s="353"/>
      <c r="P849" s="353"/>
    </row>
  </sheetData>
  <customSheetViews>
    <customSheetView guid="{7B8B7132-199E-43F5-9C97-81F5473825C4}" scale="120" showPageBreaks="1" fitToPage="1" printArea="1" hiddenRows="1" hiddenColumns="1" view="pageLayout" topLeftCell="A319">
      <selection activeCell="I336" sqref="I336:K336"/>
      <rowBreaks count="1" manualBreakCount="1">
        <brk id="96" max="16383" man="1"/>
      </rowBreaks>
      <pageMargins left="0.39370078740157483" right="0.39370078740157483" top="1.2598425196850394" bottom="0.82677165354330717" header="0.31496062992125984" footer="0.31496062992125984"/>
      <printOptions horizontalCentered="1" verticalCentered="1"/>
      <pageSetup scale="88" fitToHeight="0" orientation="landscape" r:id="rId1"/>
      <headerFooter>
        <oddHeader>&amp;L&amp;G&amp;C&amp;"Arial,Negrita"&amp;12CENTRO ESTATAL DE CERTIFICACIÓN, ACREDITACIÓN Y CONTROL DE CONFIANZA&amp;14
&amp;10NOTAS A LOS ESTADOS FINANCIEROS
AL 31 DE MAYO DE 2018&amp;R&amp;"Arial,Normal"&amp;7Fecha    &amp;D    
Hora de impresión     &amp;T</oddHeader>
        <oddFooter xml:space="preserve">&amp;L&amp;"Arial,Normal"MTRA. ESTHER MORENO ALVAREZ.
DIRECTORA GENERAL.
&amp;C&amp;"Arial,Normal"C.P. EPIFANIO FLORES LOPEZ
DELEGADO ADMINISTRATIVO.
&amp;P / &amp;N&amp;R&amp;"Arial,Normal"C.P. HILDA CORNELIO RAMOS
TECNICO PROFESIONAL.
</oddFooter>
      </headerFooter>
    </customSheetView>
  </customSheetViews>
  <mergeCells count="538">
    <mergeCell ref="B552:P552"/>
    <mergeCell ref="T450:U450"/>
    <mergeCell ref="T451:U451"/>
    <mergeCell ref="E568:H568"/>
    <mergeCell ref="E569:H569"/>
    <mergeCell ref="I568:K568"/>
    <mergeCell ref="L568:N568"/>
    <mergeCell ref="I569:K569"/>
    <mergeCell ref="L569:N569"/>
    <mergeCell ref="E561:H561"/>
    <mergeCell ref="I561:K561"/>
    <mergeCell ref="L561:N561"/>
    <mergeCell ref="C563:K563"/>
    <mergeCell ref="E565:H565"/>
    <mergeCell ref="I565:K565"/>
    <mergeCell ref="L565:N565"/>
    <mergeCell ref="E559:H559"/>
    <mergeCell ref="I559:K559"/>
    <mergeCell ref="L559:N559"/>
    <mergeCell ref="E560:H560"/>
    <mergeCell ref="I560:K560"/>
    <mergeCell ref="L560:N560"/>
    <mergeCell ref="E630:K630"/>
    <mergeCell ref="E557:H557"/>
    <mergeCell ref="I557:K557"/>
    <mergeCell ref="L557:N557"/>
    <mergeCell ref="A1:P2"/>
    <mergeCell ref="E612:K612"/>
    <mergeCell ref="L612:N612"/>
    <mergeCell ref="D811:J811"/>
    <mergeCell ref="K811:M811"/>
    <mergeCell ref="L630:N630"/>
    <mergeCell ref="E631:K631"/>
    <mergeCell ref="L631:N631"/>
    <mergeCell ref="E633:K633"/>
    <mergeCell ref="L633:N633"/>
    <mergeCell ref="E638:K638"/>
    <mergeCell ref="L638:N638"/>
    <mergeCell ref="E634:K634"/>
    <mergeCell ref="L634:N634"/>
    <mergeCell ref="E635:K635"/>
    <mergeCell ref="L635:N635"/>
    <mergeCell ref="E636:K636"/>
    <mergeCell ref="L636:N636"/>
    <mergeCell ref="E637:K637"/>
    <mergeCell ref="K484:M484"/>
    <mergeCell ref="L625:N625"/>
    <mergeCell ref="D813:J813"/>
    <mergeCell ref="K813:M813"/>
    <mergeCell ref="D804:J804"/>
    <mergeCell ref="K804:M804"/>
    <mergeCell ref="D450:L450"/>
    <mergeCell ref="D805:J805"/>
    <mergeCell ref="K805:M805"/>
    <mergeCell ref="D781:P782"/>
    <mergeCell ref="D800:P800"/>
    <mergeCell ref="A649:P649"/>
    <mergeCell ref="B651:P651"/>
    <mergeCell ref="B653:P653"/>
    <mergeCell ref="B655:P655"/>
    <mergeCell ref="B659:P659"/>
    <mergeCell ref="D728:P730"/>
    <mergeCell ref="D751:P751"/>
    <mergeCell ref="E625:K625"/>
    <mergeCell ref="B641:P641"/>
    <mergeCell ref="C643:P643"/>
    <mergeCell ref="E628:K628"/>
    <mergeCell ref="L628:N628"/>
    <mergeCell ref="E629:K629"/>
    <mergeCell ref="L629:N629"/>
    <mergeCell ref="E605:K605"/>
    <mergeCell ref="L605:N605"/>
    <mergeCell ref="E623:K623"/>
    <mergeCell ref="L623:N623"/>
    <mergeCell ref="B607:P609"/>
    <mergeCell ref="L637:N637"/>
    <mergeCell ref="E624:K624"/>
    <mergeCell ref="L624:N624"/>
    <mergeCell ref="E632:K632"/>
    <mergeCell ref="L632:N632"/>
    <mergeCell ref="E611:K611"/>
    <mergeCell ref="L611:N611"/>
    <mergeCell ref="E620:K620"/>
    <mergeCell ref="L620:N620"/>
    <mergeCell ref="E621:K621"/>
    <mergeCell ref="L621:N621"/>
    <mergeCell ref="E622:K622"/>
    <mergeCell ref="L622:N622"/>
    <mergeCell ref="E613:K613"/>
    <mergeCell ref="L613:N613"/>
    <mergeCell ref="E614:K614"/>
    <mergeCell ref="L614:N614"/>
    <mergeCell ref="E619:K619"/>
    <mergeCell ref="L619:N619"/>
    <mergeCell ref="L602:N602"/>
    <mergeCell ref="E603:K603"/>
    <mergeCell ref="L603:N603"/>
    <mergeCell ref="E598:K598"/>
    <mergeCell ref="L598:N598"/>
    <mergeCell ref="E599:K599"/>
    <mergeCell ref="E604:K604"/>
    <mergeCell ref="L604:N604"/>
    <mergeCell ref="E600:K600"/>
    <mergeCell ref="L600:N600"/>
    <mergeCell ref="E601:K601"/>
    <mergeCell ref="L601:N601"/>
    <mergeCell ref="E534:H534"/>
    <mergeCell ref="I534:K534"/>
    <mergeCell ref="L534:N534"/>
    <mergeCell ref="C544:P544"/>
    <mergeCell ref="B549:P550"/>
    <mergeCell ref="C556:K556"/>
    <mergeCell ref="E570:H570"/>
    <mergeCell ref="I570:K570"/>
    <mergeCell ref="L570:N570"/>
    <mergeCell ref="E566:H566"/>
    <mergeCell ref="I566:K566"/>
    <mergeCell ref="L566:N566"/>
    <mergeCell ref="E567:H567"/>
    <mergeCell ref="I567:K567"/>
    <mergeCell ref="L567:N567"/>
    <mergeCell ref="C537:P537"/>
    <mergeCell ref="J542:K542"/>
    <mergeCell ref="H542:I542"/>
    <mergeCell ref="C542:G542"/>
    <mergeCell ref="H541:I541"/>
    <mergeCell ref="B546:P547"/>
    <mergeCell ref="H539:I539"/>
    <mergeCell ref="H540:I540"/>
    <mergeCell ref="J539:K539"/>
    <mergeCell ref="E532:H532"/>
    <mergeCell ref="I532:K532"/>
    <mergeCell ref="L532:N532"/>
    <mergeCell ref="E533:H533"/>
    <mergeCell ref="I533:K533"/>
    <mergeCell ref="L533:N533"/>
    <mergeCell ref="E529:H529"/>
    <mergeCell ref="I529:K529"/>
    <mergeCell ref="L529:N529"/>
    <mergeCell ref="E531:H531"/>
    <mergeCell ref="I531:K531"/>
    <mergeCell ref="L531:N531"/>
    <mergeCell ref="E530:H530"/>
    <mergeCell ref="I530:K530"/>
    <mergeCell ref="L530:N530"/>
    <mergeCell ref="E520:H520"/>
    <mergeCell ref="I520:K520"/>
    <mergeCell ref="L520:N520"/>
    <mergeCell ref="E518:H518"/>
    <mergeCell ref="I518:K518"/>
    <mergeCell ref="L518:N518"/>
    <mergeCell ref="E519:H519"/>
    <mergeCell ref="I519:K519"/>
    <mergeCell ref="L519:N519"/>
    <mergeCell ref="E516:H516"/>
    <mergeCell ref="I516:K516"/>
    <mergeCell ref="L516:N516"/>
    <mergeCell ref="E517:H517"/>
    <mergeCell ref="I517:K517"/>
    <mergeCell ref="L517:N517"/>
    <mergeCell ref="C513:P513"/>
    <mergeCell ref="E514:H514"/>
    <mergeCell ref="I514:K514"/>
    <mergeCell ref="L514:N514"/>
    <mergeCell ref="E515:H515"/>
    <mergeCell ref="I515:K515"/>
    <mergeCell ref="L515:N515"/>
    <mergeCell ref="C486:J486"/>
    <mergeCell ref="K486:M486"/>
    <mergeCell ref="N486:P486"/>
    <mergeCell ref="E497:K497"/>
    <mergeCell ref="L497:N497"/>
    <mergeCell ref="E498:K498"/>
    <mergeCell ref="L498:N498"/>
    <mergeCell ref="C500:P500"/>
    <mergeCell ref="C503:P504"/>
    <mergeCell ref="E494:K494"/>
    <mergeCell ref="L494:N494"/>
    <mergeCell ref="E495:K495"/>
    <mergeCell ref="L495:N495"/>
    <mergeCell ref="E496:K496"/>
    <mergeCell ref="L496:N496"/>
    <mergeCell ref="K487:M487"/>
    <mergeCell ref="D455:L455"/>
    <mergeCell ref="M455:O455"/>
    <mergeCell ref="C467:P469"/>
    <mergeCell ref="C474:I474"/>
    <mergeCell ref="J474:L474"/>
    <mergeCell ref="C475:I475"/>
    <mergeCell ref="J475:L475"/>
    <mergeCell ref="D452:L452"/>
    <mergeCell ref="M452:O452"/>
    <mergeCell ref="D453:L453"/>
    <mergeCell ref="N453:O453"/>
    <mergeCell ref="D454:L454"/>
    <mergeCell ref="M454:O454"/>
    <mergeCell ref="C464:P464"/>
    <mergeCell ref="D458:L458"/>
    <mergeCell ref="M458:O458"/>
    <mergeCell ref="D459:L459"/>
    <mergeCell ref="N459:O459"/>
    <mergeCell ref="D460:L460"/>
    <mergeCell ref="N460:O460"/>
    <mergeCell ref="D461:L461"/>
    <mergeCell ref="M462:O462"/>
    <mergeCell ref="M461:O461"/>
    <mergeCell ref="C471:P471"/>
    <mergeCell ref="D433:L433"/>
    <mergeCell ref="M433:O433"/>
    <mergeCell ref="D405:L405"/>
    <mergeCell ref="M405:O405"/>
    <mergeCell ref="C409:P411"/>
    <mergeCell ref="C414:P416"/>
    <mergeCell ref="C419:P421"/>
    <mergeCell ref="C425:P426"/>
    <mergeCell ref="D404:L404"/>
    <mergeCell ref="M404:O404"/>
    <mergeCell ref="C442:P444"/>
    <mergeCell ref="C446:P446"/>
    <mergeCell ref="D449:L449"/>
    <mergeCell ref="M449:O449"/>
    <mergeCell ref="D451:L451"/>
    <mergeCell ref="N450:O450"/>
    <mergeCell ref="N451:O451"/>
    <mergeCell ref="D434:L434"/>
    <mergeCell ref="M434:O434"/>
    <mergeCell ref="D435:L435"/>
    <mergeCell ref="M435:O435"/>
    <mergeCell ref="I391:K391"/>
    <mergeCell ref="L391:N391"/>
    <mergeCell ref="E388:H388"/>
    <mergeCell ref="I388:K388"/>
    <mergeCell ref="L388:N388"/>
    <mergeCell ref="E389:H389"/>
    <mergeCell ref="I389:K389"/>
    <mergeCell ref="L389:N389"/>
    <mergeCell ref="D403:L403"/>
    <mergeCell ref="N403:O403"/>
    <mergeCell ref="D400:L400"/>
    <mergeCell ref="M400:O400"/>
    <mergeCell ref="D401:L401"/>
    <mergeCell ref="M401:O401"/>
    <mergeCell ref="D402:L402"/>
    <mergeCell ref="M402:O402"/>
    <mergeCell ref="I390:K390"/>
    <mergeCell ref="L390:N390"/>
    <mergeCell ref="E391:H391"/>
    <mergeCell ref="D340:I340"/>
    <mergeCell ref="J340:L340"/>
    <mergeCell ref="D341:I341"/>
    <mergeCell ref="J341:L341"/>
    <mergeCell ref="M341:O341"/>
    <mergeCell ref="D338:I338"/>
    <mergeCell ref="J338:L338"/>
    <mergeCell ref="D339:I339"/>
    <mergeCell ref="J339:L339"/>
    <mergeCell ref="M340:O340"/>
    <mergeCell ref="M338:O338"/>
    <mergeCell ref="M339:O339"/>
    <mergeCell ref="J336:L336"/>
    <mergeCell ref="D337:I337"/>
    <mergeCell ref="J337:L337"/>
    <mergeCell ref="D334:I334"/>
    <mergeCell ref="J334:L334"/>
    <mergeCell ref="M334:O334"/>
    <mergeCell ref="D335:I335"/>
    <mergeCell ref="J335:L335"/>
    <mergeCell ref="M335:O335"/>
    <mergeCell ref="M336:O336"/>
    <mergeCell ref="M337:O337"/>
    <mergeCell ref="D325:I325"/>
    <mergeCell ref="J325:L325"/>
    <mergeCell ref="N325:O325"/>
    <mergeCell ref="D332:I332"/>
    <mergeCell ref="J332:L332"/>
    <mergeCell ref="M332:O332"/>
    <mergeCell ref="D330:I330"/>
    <mergeCell ref="J330:L330"/>
    <mergeCell ref="M330:O330"/>
    <mergeCell ref="D331:I331"/>
    <mergeCell ref="J331:L331"/>
    <mergeCell ref="M331:O331"/>
    <mergeCell ref="D326:I326"/>
    <mergeCell ref="J326:L326"/>
    <mergeCell ref="M326:O326"/>
    <mergeCell ref="D329:I329"/>
    <mergeCell ref="J329:L329"/>
    <mergeCell ref="M329:O329"/>
    <mergeCell ref="D327:I327"/>
    <mergeCell ref="D328:I328"/>
    <mergeCell ref="J328:L328"/>
    <mergeCell ref="N327:O327"/>
    <mergeCell ref="N328:O328"/>
    <mergeCell ref="J327:L327"/>
    <mergeCell ref="D323:I323"/>
    <mergeCell ref="J323:L323"/>
    <mergeCell ref="N323:O323"/>
    <mergeCell ref="D324:I324"/>
    <mergeCell ref="J324:L324"/>
    <mergeCell ref="N324:O324"/>
    <mergeCell ref="D321:I321"/>
    <mergeCell ref="J321:L321"/>
    <mergeCell ref="N321:O321"/>
    <mergeCell ref="D322:I322"/>
    <mergeCell ref="J322:L322"/>
    <mergeCell ref="N322:O322"/>
    <mergeCell ref="C301:P303"/>
    <mergeCell ref="C305:P306"/>
    <mergeCell ref="C309:J309"/>
    <mergeCell ref="K309:M309"/>
    <mergeCell ref="N309:P309"/>
    <mergeCell ref="D319:I319"/>
    <mergeCell ref="J319:L319"/>
    <mergeCell ref="M319:O319"/>
    <mergeCell ref="D320:I320"/>
    <mergeCell ref="J320:L320"/>
    <mergeCell ref="N320:O320"/>
    <mergeCell ref="C310:J310"/>
    <mergeCell ref="K310:M310"/>
    <mergeCell ref="N310:P310"/>
    <mergeCell ref="D318:I318"/>
    <mergeCell ref="J318:L318"/>
    <mergeCell ref="M318:O318"/>
    <mergeCell ref="C257:I257"/>
    <mergeCell ref="J260:L260"/>
    <mergeCell ref="J261:L261"/>
    <mergeCell ref="J262:L262"/>
    <mergeCell ref="J263:L263"/>
    <mergeCell ref="J264:L264"/>
    <mergeCell ref="J265:L265"/>
    <mergeCell ref="C285:P286"/>
    <mergeCell ref="C290:P291"/>
    <mergeCell ref="F94:G94"/>
    <mergeCell ref="H94:J94"/>
    <mergeCell ref="K94:L94"/>
    <mergeCell ref="J244:L244"/>
    <mergeCell ref="J245:L245"/>
    <mergeCell ref="J246:L246"/>
    <mergeCell ref="J247:L247"/>
    <mergeCell ref="J248:L248"/>
    <mergeCell ref="J249:L249"/>
    <mergeCell ref="C97:J97"/>
    <mergeCell ref="C99:I99"/>
    <mergeCell ref="J99:L99"/>
    <mergeCell ref="F93:G93"/>
    <mergeCell ref="H93:J93"/>
    <mergeCell ref="K93:L93"/>
    <mergeCell ref="F91:G91"/>
    <mergeCell ref="H91:J91"/>
    <mergeCell ref="K91:M91"/>
    <mergeCell ref="F92:G92"/>
    <mergeCell ref="H92:J92"/>
    <mergeCell ref="K92:L92"/>
    <mergeCell ref="K68:M68"/>
    <mergeCell ref="F69:J69"/>
    <mergeCell ref="K69:M69"/>
    <mergeCell ref="C86:I86"/>
    <mergeCell ref="J86:L86"/>
    <mergeCell ref="M86:O86"/>
    <mergeCell ref="C87:I87"/>
    <mergeCell ref="J87:L87"/>
    <mergeCell ref="M87:O87"/>
    <mergeCell ref="C84:I84"/>
    <mergeCell ref="J84:L84"/>
    <mergeCell ref="M84:O84"/>
    <mergeCell ref="C85:I85"/>
    <mergeCell ref="J85:L85"/>
    <mergeCell ref="M85:O85"/>
    <mergeCell ref="F45:J45"/>
    <mergeCell ref="K45:M45"/>
    <mergeCell ref="F46:J46"/>
    <mergeCell ref="K46:M46"/>
    <mergeCell ref="F60:J60"/>
    <mergeCell ref="K60:M60"/>
    <mergeCell ref="F61:J61"/>
    <mergeCell ref="K61:M61"/>
    <mergeCell ref="F50:J50"/>
    <mergeCell ref="K50:M50"/>
    <mergeCell ref="C55:P55"/>
    <mergeCell ref="F59:J59"/>
    <mergeCell ref="K59:M59"/>
    <mergeCell ref="F47:J47"/>
    <mergeCell ref="F48:J48"/>
    <mergeCell ref="F49:J49"/>
    <mergeCell ref="B4:P8"/>
    <mergeCell ref="A14:P14"/>
    <mergeCell ref="C24:P25"/>
    <mergeCell ref="D32:I32"/>
    <mergeCell ref="J32:L32"/>
    <mergeCell ref="M32:O32"/>
    <mergeCell ref="D35:I35"/>
    <mergeCell ref="J35:L35"/>
    <mergeCell ref="M35:O35"/>
    <mergeCell ref="D36:I36"/>
    <mergeCell ref="J36:L36"/>
    <mergeCell ref="M36:O36"/>
    <mergeCell ref="C41:P41"/>
    <mergeCell ref="D33:I33"/>
    <mergeCell ref="J33:L33"/>
    <mergeCell ref="M33:O33"/>
    <mergeCell ref="D34:I34"/>
    <mergeCell ref="J34:L34"/>
    <mergeCell ref="M34:O34"/>
    <mergeCell ref="F44:J44"/>
    <mergeCell ref="K44:M44"/>
    <mergeCell ref="C508:P509"/>
    <mergeCell ref="D348:F348"/>
    <mergeCell ref="D349:F349"/>
    <mergeCell ref="D350:F350"/>
    <mergeCell ref="D351:F351"/>
    <mergeCell ref="D352:F352"/>
    <mergeCell ref="D353:F353"/>
    <mergeCell ref="C364:P365"/>
    <mergeCell ref="C369:P370"/>
    <mergeCell ref="C375:P376"/>
    <mergeCell ref="C378:P379"/>
    <mergeCell ref="C381:P382"/>
    <mergeCell ref="C384:P385"/>
    <mergeCell ref="D359:I359"/>
    <mergeCell ref="J359:L359"/>
    <mergeCell ref="M359:O359"/>
    <mergeCell ref="N484:P484"/>
    <mergeCell ref="C476:I476"/>
    <mergeCell ref="J476:L476"/>
    <mergeCell ref="D462:L462"/>
    <mergeCell ref="D360:I360"/>
    <mergeCell ref="J360:L360"/>
    <mergeCell ref="M360:O360"/>
    <mergeCell ref="E390:H390"/>
    <mergeCell ref="L528:N528"/>
    <mergeCell ref="I528:K528"/>
    <mergeCell ref="E528:H528"/>
    <mergeCell ref="C523:P525"/>
    <mergeCell ref="N474:O474"/>
    <mergeCell ref="N475:O475"/>
    <mergeCell ref="N476:O476"/>
    <mergeCell ref="N477:O477"/>
    <mergeCell ref="C483:J483"/>
    <mergeCell ref="K483:M483"/>
    <mergeCell ref="N483:P483"/>
    <mergeCell ref="C484:J484"/>
    <mergeCell ref="C477:I477"/>
    <mergeCell ref="J477:L477"/>
    <mergeCell ref="G487:J487"/>
    <mergeCell ref="N487:P487"/>
    <mergeCell ref="C491:P491"/>
    <mergeCell ref="E493:K493"/>
    <mergeCell ref="L493:N493"/>
    <mergeCell ref="C485:J485"/>
    <mergeCell ref="K485:M485"/>
    <mergeCell ref="N485:P485"/>
    <mergeCell ref="C849:P849"/>
    <mergeCell ref="C845:P845"/>
    <mergeCell ref="C841:P841"/>
    <mergeCell ref="C837:P837"/>
    <mergeCell ref="C836:P836"/>
    <mergeCell ref="C823:P823"/>
    <mergeCell ref="D818:P819"/>
    <mergeCell ref="D817:P817"/>
    <mergeCell ref="D756:P757"/>
    <mergeCell ref="D802:J802"/>
    <mergeCell ref="K802:M802"/>
    <mergeCell ref="D803:J803"/>
    <mergeCell ref="K803:M803"/>
    <mergeCell ref="D812:J812"/>
    <mergeCell ref="K812:M812"/>
    <mergeCell ref="D752:P753"/>
    <mergeCell ref="D745:P746"/>
    <mergeCell ref="D738:P738"/>
    <mergeCell ref="D734:P734"/>
    <mergeCell ref="D732:P733"/>
    <mergeCell ref="B573:P575"/>
    <mergeCell ref="A572:P572"/>
    <mergeCell ref="L539:N539"/>
    <mergeCell ref="L542:N542"/>
    <mergeCell ref="J540:K540"/>
    <mergeCell ref="J541:K541"/>
    <mergeCell ref="L541:N541"/>
    <mergeCell ref="L540:N540"/>
    <mergeCell ref="E558:H558"/>
    <mergeCell ref="I558:K558"/>
    <mergeCell ref="L558:N558"/>
    <mergeCell ref="E597:K597"/>
    <mergeCell ref="L597:N597"/>
    <mergeCell ref="L599:N599"/>
    <mergeCell ref="E595:K595"/>
    <mergeCell ref="L595:N595"/>
    <mergeCell ref="E596:K596"/>
    <mergeCell ref="L596:N596"/>
    <mergeCell ref="E602:K602"/>
    <mergeCell ref="D336:I336"/>
    <mergeCell ref="C266:I266"/>
    <mergeCell ref="J266:L266"/>
    <mergeCell ref="C268:P270"/>
    <mergeCell ref="K47:M47"/>
    <mergeCell ref="K48:M48"/>
    <mergeCell ref="K49:M49"/>
    <mergeCell ref="C252:I252"/>
    <mergeCell ref="C253:I253"/>
    <mergeCell ref="J252:L252"/>
    <mergeCell ref="J253:L253"/>
    <mergeCell ref="J254:L254"/>
    <mergeCell ref="C255:I255"/>
    <mergeCell ref="C256:I256"/>
    <mergeCell ref="J255:L255"/>
    <mergeCell ref="J256:L256"/>
    <mergeCell ref="F70:J70"/>
    <mergeCell ref="K70:M70"/>
    <mergeCell ref="C76:P77"/>
    <mergeCell ref="C83:I83"/>
    <mergeCell ref="J83:L83"/>
    <mergeCell ref="M83:O83"/>
    <mergeCell ref="C66:P66"/>
    <mergeCell ref="F68:J68"/>
    <mergeCell ref="E100:I100"/>
    <mergeCell ref="E105:I105"/>
    <mergeCell ref="E116:I116"/>
    <mergeCell ref="E154:I154"/>
    <mergeCell ref="E185:I185"/>
    <mergeCell ref="E223:I223"/>
    <mergeCell ref="D333:I333"/>
    <mergeCell ref="J333:L333"/>
    <mergeCell ref="M333:O333"/>
    <mergeCell ref="C242:I242"/>
    <mergeCell ref="J242:L242"/>
    <mergeCell ref="J243:L243"/>
    <mergeCell ref="C251:I251"/>
    <mergeCell ref="J251:L251"/>
    <mergeCell ref="J250:L250"/>
    <mergeCell ref="C272:P275"/>
    <mergeCell ref="C280:P281"/>
    <mergeCell ref="C282:P283"/>
    <mergeCell ref="C259:I259"/>
    <mergeCell ref="J259:L259"/>
    <mergeCell ref="C254:I254"/>
    <mergeCell ref="J257:L257"/>
    <mergeCell ref="C258:I258"/>
    <mergeCell ref="J258:L258"/>
  </mergeCells>
  <printOptions horizontalCentered="1" verticalCentered="1"/>
  <pageMargins left="0.74803149606299213" right="0.6692913385826772" top="1.1417322834645669" bottom="1.4566929133858268" header="0.31496062992125984" footer="0.31496062992125984"/>
  <pageSetup scale="66" fitToHeight="0" orientation="landscape" r:id="rId2"/>
  <headerFooter>
    <oddHeader>&amp;L&amp;G&amp;C&amp;"Arial,Negrita"&amp;12CENTRO ESTATAL DE CERTIFICACIÓN, ACREDITACIÓN Y CONTROL DE CONFIANZA&amp;14
&amp;10NOTAS A LOS ESTADOS FINANCIEROS
DEL 01 DE ENERO AL 31 DE DICIEMBRE COMPLEMENTARIA 2020
&amp;R&amp;"Arial,Normal"&amp;7Fecha    &amp;D    
Hora de impresión     &amp;T</oddHeader>
    <oddFooter xml:space="preserve">&amp;C&amp;"Arial,Normal"&amp;G
&amp;P DE &amp;N&amp;R&amp;"Arial,Normal"
</oddFooter>
  </headerFooter>
  <drawing r:id="rId3"/>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1"/>
  <sheetViews>
    <sheetView topLeftCell="A23" zoomScaleNormal="100" workbookViewId="0">
      <selection sqref="A1:P69"/>
    </sheetView>
  </sheetViews>
  <sheetFormatPr baseColWidth="10" defaultColWidth="9.33203125" defaultRowHeight="12" customHeight="1" x14ac:dyDescent="0.2"/>
  <cols>
    <col min="1" max="2" width="4.1640625" style="8" customWidth="1"/>
    <col min="3" max="3" width="6.33203125" style="8" customWidth="1"/>
    <col min="4" max="7" width="9.1640625" style="8" customWidth="1"/>
    <col min="8" max="8" width="13.83203125" style="8" customWidth="1"/>
    <col min="9" max="9" width="14.33203125" style="8" customWidth="1"/>
    <col min="10" max="10" width="10.1640625" style="8" customWidth="1"/>
    <col min="11" max="11" width="12.83203125" style="8" bestFit="1" customWidth="1"/>
    <col min="12" max="12" width="8" style="8" customWidth="1"/>
    <col min="13" max="13" width="9.1640625" style="8" hidden="1" customWidth="1"/>
    <col min="14" max="14" width="14.5" style="8" customWidth="1"/>
    <col min="15" max="15" width="12.33203125" style="8" bestFit="1" customWidth="1"/>
    <col min="16" max="16" width="15.33203125" style="8" bestFit="1" customWidth="1"/>
    <col min="17" max="17" width="15.6640625" style="8" bestFit="1" customWidth="1"/>
    <col min="18" max="18" width="10.33203125" style="8" bestFit="1" customWidth="1"/>
    <col min="19" max="19" width="19" style="8" customWidth="1"/>
    <col min="20" max="20" width="28.33203125" style="8" customWidth="1"/>
    <col min="21" max="22" width="9.33203125" style="8"/>
    <col min="23" max="23" width="12.83203125" style="8" bestFit="1" customWidth="1"/>
    <col min="24" max="16384" width="9.33203125" style="8"/>
  </cols>
  <sheetData>
    <row r="1" spans="1:16" s="77" customFormat="1" ht="12" customHeight="1" x14ac:dyDescent="0.2">
      <c r="A1" s="507" t="s">
        <v>327</v>
      </c>
      <c r="B1" s="507"/>
      <c r="C1" s="507"/>
      <c r="D1" s="507"/>
      <c r="E1" s="507"/>
      <c r="F1" s="507"/>
      <c r="G1" s="507"/>
      <c r="H1" s="507"/>
      <c r="I1" s="507"/>
      <c r="J1" s="507"/>
      <c r="K1" s="507"/>
      <c r="L1" s="507"/>
      <c r="M1" s="507"/>
      <c r="N1" s="507"/>
      <c r="O1" s="507"/>
      <c r="P1" s="507"/>
    </row>
    <row r="2" spans="1:16" ht="12" customHeight="1" x14ac:dyDescent="0.2">
      <c r="A2" s="49"/>
      <c r="B2" s="49"/>
      <c r="C2" s="49"/>
      <c r="D2" s="49"/>
      <c r="E2" s="49"/>
      <c r="F2" s="49"/>
      <c r="G2" s="49"/>
      <c r="H2" s="49"/>
      <c r="I2" s="49"/>
      <c r="J2" s="49"/>
      <c r="K2" s="49"/>
      <c r="L2" s="49"/>
      <c r="M2" s="49"/>
      <c r="N2" s="49"/>
      <c r="O2" s="49"/>
      <c r="P2" s="49"/>
    </row>
    <row r="3" spans="1:16" x14ac:dyDescent="0.2">
      <c r="A3" s="55"/>
      <c r="B3" s="391" t="s">
        <v>269</v>
      </c>
      <c r="C3" s="391"/>
      <c r="D3" s="391"/>
      <c r="E3" s="391"/>
      <c r="F3" s="391"/>
      <c r="G3" s="391"/>
      <c r="H3" s="391"/>
      <c r="I3" s="391"/>
      <c r="J3" s="391"/>
      <c r="K3" s="391"/>
      <c r="L3" s="391"/>
      <c r="M3" s="391"/>
      <c r="N3" s="391"/>
      <c r="O3" s="391"/>
      <c r="P3" s="391"/>
    </row>
    <row r="4" spans="1:16" x14ac:dyDescent="0.2">
      <c r="A4" s="55"/>
      <c r="B4" s="391"/>
      <c r="C4" s="391"/>
      <c r="D4" s="391"/>
      <c r="E4" s="391"/>
      <c r="F4" s="391"/>
      <c r="G4" s="391"/>
      <c r="H4" s="391"/>
      <c r="I4" s="391"/>
      <c r="J4" s="391"/>
      <c r="K4" s="391"/>
      <c r="L4" s="391"/>
      <c r="M4" s="391"/>
      <c r="N4" s="391"/>
      <c r="O4" s="391"/>
      <c r="P4" s="391"/>
    </row>
    <row r="5" spans="1:16" x14ac:dyDescent="0.2">
      <c r="A5" s="55"/>
      <c r="B5" s="391"/>
      <c r="C5" s="391"/>
      <c r="D5" s="391"/>
      <c r="E5" s="391"/>
      <c r="F5" s="391"/>
      <c r="G5" s="391"/>
      <c r="H5" s="391"/>
      <c r="I5" s="391"/>
      <c r="J5" s="391"/>
      <c r="K5" s="391"/>
      <c r="L5" s="391"/>
      <c r="M5" s="391"/>
      <c r="N5" s="391"/>
      <c r="O5" s="391"/>
      <c r="P5" s="391"/>
    </row>
    <row r="6" spans="1:16" x14ac:dyDescent="0.2">
      <c r="A6" s="55"/>
      <c r="B6" s="391"/>
      <c r="C6" s="391"/>
      <c r="D6" s="391"/>
      <c r="E6" s="391"/>
      <c r="F6" s="391"/>
      <c r="G6" s="391"/>
      <c r="H6" s="391"/>
      <c r="I6" s="391"/>
      <c r="J6" s="391"/>
      <c r="K6" s="391"/>
      <c r="L6" s="391"/>
      <c r="M6" s="391"/>
      <c r="N6" s="391"/>
      <c r="O6" s="391"/>
      <c r="P6" s="391"/>
    </row>
    <row r="7" spans="1:16" x14ac:dyDescent="0.2">
      <c r="A7" s="55"/>
      <c r="B7" s="391"/>
      <c r="C7" s="391"/>
      <c r="D7" s="391"/>
      <c r="E7" s="391"/>
      <c r="F7" s="391"/>
      <c r="G7" s="391"/>
      <c r="H7" s="391"/>
      <c r="I7" s="391"/>
      <c r="J7" s="391"/>
      <c r="K7" s="391"/>
      <c r="L7" s="391"/>
      <c r="M7" s="391"/>
      <c r="N7" s="391"/>
      <c r="O7" s="391"/>
      <c r="P7" s="391"/>
    </row>
    <row r="8" spans="1:16" ht="14.25" customHeight="1" x14ac:dyDescent="0.2">
      <c r="A8" s="55"/>
      <c r="B8" s="56"/>
      <c r="C8" s="56"/>
      <c r="D8" s="56"/>
      <c r="E8" s="56"/>
      <c r="F8" s="56"/>
      <c r="G8" s="56"/>
      <c r="H8" s="56"/>
      <c r="I8" s="56"/>
      <c r="J8" s="56"/>
      <c r="K8" s="56"/>
      <c r="L8" s="56"/>
      <c r="M8" s="56"/>
      <c r="N8" s="56"/>
      <c r="O8" s="56"/>
      <c r="P8" s="56"/>
    </row>
    <row r="9" spans="1:16" ht="12" customHeight="1" x14ac:dyDescent="0.2">
      <c r="A9" s="55"/>
      <c r="B9" s="57" t="s">
        <v>9</v>
      </c>
      <c r="C9" s="52" t="s">
        <v>8</v>
      </c>
      <c r="D9" s="58"/>
      <c r="E9" s="58"/>
      <c r="F9" s="58"/>
      <c r="G9" s="58"/>
      <c r="H9" s="58"/>
      <c r="I9" s="58"/>
      <c r="J9" s="58"/>
      <c r="K9" s="58"/>
      <c r="L9" s="58"/>
      <c r="M9" s="58"/>
      <c r="N9" s="58"/>
      <c r="O9" s="58"/>
      <c r="P9" s="58"/>
    </row>
    <row r="10" spans="1:16" ht="12" customHeight="1" x14ac:dyDescent="0.2">
      <c r="A10" s="55"/>
      <c r="B10" s="57" t="s">
        <v>10</v>
      </c>
      <c r="C10" s="52" t="s">
        <v>11</v>
      </c>
      <c r="D10" s="58"/>
      <c r="E10" s="58"/>
      <c r="F10" s="58"/>
      <c r="G10" s="58"/>
      <c r="H10" s="58"/>
      <c r="I10" s="58"/>
      <c r="J10" s="58"/>
      <c r="K10" s="58"/>
      <c r="L10" s="58"/>
      <c r="M10" s="58"/>
      <c r="N10" s="58"/>
      <c r="O10" s="58"/>
      <c r="P10" s="58"/>
    </row>
    <row r="11" spans="1:16" ht="12" customHeight="1" x14ac:dyDescent="0.2">
      <c r="A11" s="55"/>
      <c r="B11" s="57" t="s">
        <v>12</v>
      </c>
      <c r="C11" s="52" t="s">
        <v>13</v>
      </c>
      <c r="D11" s="58"/>
      <c r="E11" s="58"/>
      <c r="F11" s="58"/>
      <c r="G11" s="58"/>
      <c r="H11" s="58"/>
      <c r="I11" s="58"/>
      <c r="J11" s="58"/>
      <c r="K11" s="58"/>
      <c r="L11" s="58"/>
      <c r="M11" s="58"/>
      <c r="N11" s="58"/>
      <c r="O11" s="58"/>
      <c r="P11" s="58"/>
    </row>
    <row r="12" spans="1:16" ht="12" customHeight="1" x14ac:dyDescent="0.2">
      <c r="B12" s="3"/>
      <c r="C12" s="9"/>
    </row>
    <row r="13" spans="1:16" ht="12" customHeight="1" x14ac:dyDescent="0.2">
      <c r="A13" s="337" t="s">
        <v>330</v>
      </c>
      <c r="B13" s="337"/>
      <c r="C13" s="337"/>
      <c r="D13" s="337"/>
      <c r="E13" s="337"/>
      <c r="F13" s="337"/>
      <c r="G13" s="337"/>
      <c r="H13" s="337"/>
      <c r="I13" s="337"/>
      <c r="J13" s="337"/>
      <c r="K13" s="337"/>
      <c r="L13" s="337"/>
      <c r="M13" s="337"/>
      <c r="N13" s="337"/>
      <c r="O13" s="337"/>
      <c r="P13" s="337"/>
    </row>
    <row r="14" spans="1:16" ht="12" customHeight="1" x14ac:dyDescent="0.2">
      <c r="A14" s="4"/>
      <c r="B14" s="4"/>
      <c r="C14" s="4"/>
      <c r="D14" s="4"/>
      <c r="E14" s="6"/>
      <c r="F14" s="4"/>
      <c r="G14" s="6"/>
      <c r="H14" s="4"/>
      <c r="I14" s="6"/>
      <c r="J14" s="4"/>
      <c r="K14" s="6"/>
      <c r="L14" s="4"/>
      <c r="M14" s="6"/>
      <c r="N14" s="4"/>
      <c r="O14" s="6"/>
    </row>
    <row r="15" spans="1:16" ht="12" customHeight="1" x14ac:dyDescent="0.2">
      <c r="B15" s="5" t="s">
        <v>43</v>
      </c>
      <c r="C15" s="5" t="s">
        <v>14</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29" t="s">
        <v>171</v>
      </c>
      <c r="C19" s="2" t="s">
        <v>15</v>
      </c>
    </row>
    <row r="20" spans="1:17" ht="12" customHeight="1" x14ac:dyDescent="0.2">
      <c r="B20" s="29"/>
      <c r="C20" s="2"/>
    </row>
    <row r="21" spans="1:17" ht="12" customHeight="1" x14ac:dyDescent="0.2">
      <c r="A21" s="2"/>
      <c r="B21" s="59" t="s">
        <v>81</v>
      </c>
      <c r="C21" s="333" t="s">
        <v>59</v>
      </c>
      <c r="D21" s="333"/>
      <c r="E21" s="333"/>
      <c r="F21" s="333"/>
      <c r="G21" s="333"/>
      <c r="H21" s="333"/>
      <c r="I21" s="333"/>
      <c r="J21" s="333"/>
      <c r="K21" s="333"/>
      <c r="L21" s="333"/>
      <c r="M21" s="333"/>
      <c r="N21" s="333"/>
      <c r="O21" s="333"/>
      <c r="P21" s="333"/>
    </row>
    <row r="22" spans="1:17" ht="12" customHeight="1" x14ac:dyDescent="0.2">
      <c r="B22" s="53"/>
      <c r="C22" s="333"/>
      <c r="D22" s="333"/>
      <c r="E22" s="333"/>
      <c r="F22" s="333"/>
      <c r="G22" s="333"/>
      <c r="H22" s="333"/>
      <c r="I22" s="333"/>
      <c r="J22" s="333"/>
      <c r="K22" s="333"/>
      <c r="L22" s="333"/>
      <c r="M22" s="333"/>
      <c r="N22" s="333"/>
      <c r="O22" s="333"/>
      <c r="P22" s="333"/>
    </row>
    <row r="23" spans="1:17" ht="12" customHeight="1" x14ac:dyDescent="0.2">
      <c r="B23" s="22"/>
      <c r="C23" s="22"/>
      <c r="D23" s="22"/>
      <c r="E23" s="22"/>
      <c r="F23" s="22"/>
      <c r="G23" s="22"/>
      <c r="H23" s="22"/>
      <c r="I23" s="22"/>
      <c r="J23" s="22"/>
      <c r="K23" s="22"/>
      <c r="L23" s="22"/>
      <c r="M23" s="22"/>
      <c r="N23" s="22"/>
      <c r="O23" s="22"/>
      <c r="P23" s="22"/>
      <c r="Q23" s="22"/>
    </row>
    <row r="24" spans="1:17" ht="12" customHeight="1" x14ac:dyDescent="0.2">
      <c r="B24" s="22"/>
      <c r="C24" s="30" t="s">
        <v>172</v>
      </c>
      <c r="D24" s="12"/>
      <c r="E24" s="12"/>
      <c r="F24" s="12"/>
      <c r="G24" s="12"/>
      <c r="H24" s="12"/>
      <c r="I24" s="12"/>
      <c r="J24" s="12"/>
      <c r="K24" s="12"/>
      <c r="L24" s="12"/>
      <c r="M24" s="12"/>
      <c r="N24" s="12"/>
      <c r="O24" s="12"/>
      <c r="P24" s="12"/>
    </row>
    <row r="25" spans="1:17" ht="12" customHeight="1" x14ac:dyDescent="0.2">
      <c r="B25" s="22"/>
      <c r="C25" s="12"/>
      <c r="D25" s="12"/>
      <c r="E25" s="12"/>
      <c r="F25" s="12"/>
      <c r="G25" s="12"/>
      <c r="H25" s="12"/>
      <c r="I25" s="12"/>
      <c r="J25" s="12"/>
      <c r="K25" s="12"/>
      <c r="L25" s="12"/>
      <c r="M25" s="12"/>
      <c r="N25" s="12"/>
      <c r="O25" s="12"/>
      <c r="P25" s="12"/>
    </row>
    <row r="26" spans="1:17" ht="12" customHeight="1" x14ac:dyDescent="0.2">
      <c r="B26" s="22"/>
      <c r="C26" s="12"/>
      <c r="D26" s="355" t="s">
        <v>173</v>
      </c>
      <c r="E26" s="355"/>
      <c r="F26" s="355"/>
      <c r="G26" s="355"/>
      <c r="H26" s="355"/>
      <c r="I26" s="355"/>
      <c r="J26" s="374">
        <v>2018</v>
      </c>
      <c r="K26" s="374"/>
      <c r="L26" s="374"/>
      <c r="M26" s="374">
        <v>2017</v>
      </c>
      <c r="N26" s="374"/>
      <c r="O26" s="374"/>
    </row>
    <row r="27" spans="1:17" ht="12" customHeight="1" x14ac:dyDescent="0.2">
      <c r="B27" s="22"/>
      <c r="C27" s="12"/>
      <c r="D27" s="388" t="s">
        <v>319</v>
      </c>
      <c r="E27" s="388"/>
      <c r="F27" s="388"/>
      <c r="G27" s="388"/>
      <c r="H27" s="388"/>
      <c r="I27" s="388"/>
      <c r="J27" s="390">
        <v>7573454.4199999999</v>
      </c>
      <c r="K27" s="390"/>
      <c r="L27" s="390"/>
      <c r="M27" s="390">
        <v>8390317.8699999992</v>
      </c>
      <c r="N27" s="390"/>
      <c r="O27" s="390"/>
    </row>
    <row r="28" spans="1:17" ht="12" customHeight="1" x14ac:dyDescent="0.2">
      <c r="B28" s="22"/>
      <c r="C28" s="12"/>
      <c r="D28" s="388" t="s">
        <v>320</v>
      </c>
      <c r="E28" s="388"/>
      <c r="F28" s="388"/>
      <c r="G28" s="388"/>
      <c r="H28" s="388"/>
      <c r="I28" s="388"/>
      <c r="J28" s="390">
        <v>0</v>
      </c>
      <c r="K28" s="390"/>
      <c r="L28" s="390"/>
      <c r="M28" s="390">
        <v>0</v>
      </c>
      <c r="N28" s="390"/>
      <c r="O28" s="390"/>
    </row>
    <row r="29" spans="1:17" ht="12" customHeight="1" x14ac:dyDescent="0.2">
      <c r="B29" s="22"/>
      <c r="C29" s="12"/>
      <c r="D29" s="388" t="s">
        <v>321</v>
      </c>
      <c r="E29" s="388"/>
      <c r="F29" s="388"/>
      <c r="G29" s="388"/>
      <c r="H29" s="388"/>
      <c r="I29" s="388"/>
      <c r="J29" s="390">
        <v>0</v>
      </c>
      <c r="K29" s="390"/>
      <c r="L29" s="390"/>
      <c r="M29" s="390">
        <v>0</v>
      </c>
      <c r="N29" s="390"/>
      <c r="O29" s="390"/>
    </row>
    <row r="30" spans="1:17" ht="12" customHeight="1" x14ac:dyDescent="0.2">
      <c r="B30" s="22"/>
      <c r="C30" s="12"/>
      <c r="D30" s="383" t="s">
        <v>175</v>
      </c>
      <c r="E30" s="384"/>
      <c r="F30" s="384"/>
      <c r="G30" s="384"/>
      <c r="H30" s="384"/>
      <c r="I30" s="385"/>
      <c r="J30" s="386">
        <f>SUM(J27:L29)</f>
        <v>7573454.4199999999</v>
      </c>
      <c r="K30" s="386"/>
      <c r="L30" s="386"/>
      <c r="M30" s="386">
        <f>SUM(M27:O29)</f>
        <v>8390317.8699999992</v>
      </c>
      <c r="N30" s="386"/>
      <c r="O30" s="386"/>
    </row>
    <row r="31" spans="1:17" ht="12" customHeight="1" x14ac:dyDescent="0.2">
      <c r="B31" s="22"/>
      <c r="C31" s="12"/>
      <c r="D31" s="12"/>
      <c r="E31" s="12"/>
      <c r="F31" s="12"/>
      <c r="G31" s="12"/>
      <c r="H31" s="12"/>
      <c r="I31" s="12"/>
      <c r="J31" s="12"/>
      <c r="K31" s="12"/>
      <c r="L31" s="12"/>
      <c r="M31" s="12"/>
      <c r="N31" s="12"/>
      <c r="O31" s="12"/>
      <c r="P31" s="12"/>
    </row>
    <row r="32" spans="1:17" ht="12" customHeight="1" x14ac:dyDescent="0.2">
      <c r="B32" s="22"/>
      <c r="C32" s="31" t="s">
        <v>176</v>
      </c>
      <c r="D32" s="12"/>
      <c r="E32" s="12"/>
      <c r="F32" s="12"/>
      <c r="G32" s="12"/>
      <c r="H32" s="12"/>
      <c r="I32" s="12"/>
      <c r="J32" s="12"/>
      <c r="K32" s="12"/>
      <c r="L32" s="12"/>
      <c r="M32" s="12"/>
      <c r="N32" s="12"/>
      <c r="O32" s="12"/>
      <c r="P32" s="12"/>
    </row>
    <row r="33" spans="2:16" ht="12" customHeight="1" x14ac:dyDescent="0.2">
      <c r="B33" s="22"/>
      <c r="C33" s="31"/>
      <c r="D33" s="12"/>
      <c r="E33" s="12"/>
      <c r="F33" s="12"/>
      <c r="G33" s="12"/>
      <c r="H33" s="12"/>
      <c r="I33" s="12"/>
      <c r="J33" s="12"/>
      <c r="K33" s="12"/>
      <c r="L33" s="12"/>
      <c r="M33" s="12"/>
      <c r="N33" s="12"/>
      <c r="O33" s="12"/>
      <c r="P33" s="12"/>
    </row>
    <row r="34" spans="2:16" ht="12" customHeight="1" x14ac:dyDescent="0.2">
      <c r="B34" s="22"/>
      <c r="C34" s="32" t="s">
        <v>328</v>
      </c>
      <c r="D34" s="12"/>
      <c r="E34" s="12"/>
      <c r="F34" s="12"/>
      <c r="G34" s="12"/>
      <c r="H34" s="12"/>
      <c r="I34" s="12"/>
      <c r="J34" s="12"/>
      <c r="K34" s="12"/>
      <c r="L34" s="12"/>
      <c r="M34" s="12"/>
      <c r="N34" s="12"/>
      <c r="O34" s="12"/>
      <c r="P34" s="12"/>
    </row>
    <row r="35" spans="2:16" ht="12" customHeight="1" x14ac:dyDescent="0.2">
      <c r="B35" s="22"/>
      <c r="C35" s="12"/>
      <c r="D35" s="12"/>
      <c r="E35" s="12"/>
      <c r="F35" s="12"/>
      <c r="G35" s="12"/>
      <c r="H35" s="12"/>
      <c r="I35" s="12"/>
      <c r="J35" s="12"/>
      <c r="K35" s="12"/>
      <c r="L35" s="12"/>
      <c r="M35" s="12"/>
      <c r="N35" s="12"/>
      <c r="O35" s="12"/>
      <c r="P35" s="12"/>
    </row>
    <row r="36" spans="2:16" ht="12" customHeight="1" x14ac:dyDescent="0.2">
      <c r="B36" s="22"/>
      <c r="C36" s="12"/>
      <c r="D36" s="12"/>
      <c r="E36" s="12"/>
      <c r="F36" s="355" t="s">
        <v>177</v>
      </c>
      <c r="G36" s="355"/>
      <c r="H36" s="355"/>
      <c r="I36" s="355"/>
      <c r="J36" s="355"/>
      <c r="K36" s="374" t="s">
        <v>178</v>
      </c>
      <c r="L36" s="374"/>
      <c r="M36" s="374"/>
      <c r="O36" s="12"/>
      <c r="P36" s="12"/>
    </row>
    <row r="37" spans="2:16" ht="12" customHeight="1" x14ac:dyDescent="0.2">
      <c r="B37" s="22"/>
      <c r="C37" s="12"/>
      <c r="D37" s="109"/>
      <c r="E37" s="12"/>
      <c r="F37" s="388" t="s">
        <v>322</v>
      </c>
      <c r="G37" s="388"/>
      <c r="H37" s="388"/>
      <c r="I37" s="388"/>
      <c r="J37" s="388"/>
      <c r="K37" s="390">
        <v>397325.84</v>
      </c>
      <c r="L37" s="390"/>
      <c r="M37" s="390"/>
      <c r="O37" s="12"/>
      <c r="P37" s="12"/>
    </row>
    <row r="38" spans="2:16" ht="12" customHeight="1" x14ac:dyDescent="0.2">
      <c r="B38" s="22"/>
      <c r="C38" s="12"/>
      <c r="D38" s="12"/>
      <c r="E38" s="12"/>
      <c r="F38" s="388" t="s">
        <v>323</v>
      </c>
      <c r="G38" s="388"/>
      <c r="H38" s="388"/>
      <c r="I38" s="388"/>
      <c r="J38" s="388"/>
      <c r="K38" s="390">
        <v>2289525.21</v>
      </c>
      <c r="L38" s="390"/>
      <c r="M38" s="390"/>
      <c r="O38" s="12"/>
      <c r="P38" s="12"/>
    </row>
    <row r="39" spans="2:16" ht="12" customHeight="1" x14ac:dyDescent="0.2">
      <c r="B39" s="22"/>
      <c r="C39" s="12"/>
      <c r="D39" s="12"/>
      <c r="E39" s="12"/>
      <c r="F39" s="388" t="s">
        <v>324</v>
      </c>
      <c r="G39" s="388"/>
      <c r="H39" s="388"/>
      <c r="I39" s="388"/>
      <c r="J39" s="388"/>
      <c r="K39" s="390">
        <v>2568199.12</v>
      </c>
      <c r="L39" s="390"/>
      <c r="M39" s="390"/>
      <c r="O39" s="12"/>
      <c r="P39" s="12"/>
    </row>
    <row r="40" spans="2:16" ht="12" customHeight="1" x14ac:dyDescent="0.2">
      <c r="B40" s="22"/>
      <c r="C40" s="12"/>
      <c r="D40" s="12"/>
      <c r="E40" s="12"/>
      <c r="F40" s="494" t="s">
        <v>325</v>
      </c>
      <c r="G40" s="495"/>
      <c r="H40" s="495"/>
      <c r="I40" s="495"/>
      <c r="J40" s="496"/>
      <c r="K40" s="497">
        <v>315062</v>
      </c>
      <c r="L40" s="498"/>
      <c r="M40" s="499"/>
      <c r="O40" s="12"/>
      <c r="P40" s="12"/>
    </row>
    <row r="41" spans="2:16" ht="12" customHeight="1" x14ac:dyDescent="0.2">
      <c r="B41" s="22"/>
      <c r="C41" s="12"/>
      <c r="D41" s="12"/>
      <c r="E41" s="12"/>
      <c r="F41" s="494" t="s">
        <v>326</v>
      </c>
      <c r="G41" s="495"/>
      <c r="H41" s="495"/>
      <c r="I41" s="495"/>
      <c r="J41" s="496"/>
      <c r="K41" s="497">
        <v>2003342.25</v>
      </c>
      <c r="L41" s="498"/>
      <c r="M41" s="499"/>
      <c r="O41" s="12"/>
      <c r="P41" s="12"/>
    </row>
    <row r="42" spans="2:16" ht="12" customHeight="1" x14ac:dyDescent="0.2">
      <c r="B42" s="22"/>
      <c r="C42" s="12"/>
      <c r="D42" s="12"/>
      <c r="E42" s="12"/>
      <c r="F42" s="500"/>
      <c r="G42" s="501"/>
      <c r="H42" s="501"/>
      <c r="I42" s="501"/>
      <c r="J42" s="502"/>
      <c r="K42" s="497"/>
      <c r="L42" s="498"/>
      <c r="M42" s="499"/>
      <c r="O42" s="12"/>
      <c r="P42" s="12"/>
    </row>
    <row r="43" spans="2:16" ht="12" customHeight="1" x14ac:dyDescent="0.2">
      <c r="B43" s="22"/>
      <c r="C43" s="12"/>
      <c r="D43" s="12"/>
      <c r="E43" s="12"/>
      <c r="F43" s="383" t="s">
        <v>175</v>
      </c>
      <c r="G43" s="384"/>
      <c r="H43" s="384"/>
      <c r="I43" s="384"/>
      <c r="J43" s="385"/>
      <c r="K43" s="393">
        <f>SUM(K37:K41)</f>
        <v>7573454.4199999999</v>
      </c>
      <c r="L43" s="394"/>
      <c r="M43" s="395"/>
      <c r="N43" s="111"/>
      <c r="O43" s="12"/>
      <c r="P43" s="12"/>
    </row>
    <row r="44" spans="2:16" ht="12" customHeight="1" x14ac:dyDescent="0.2">
      <c r="B44" s="22"/>
      <c r="C44" s="12"/>
      <c r="D44" s="12"/>
      <c r="E44" s="12"/>
      <c r="F44" s="12"/>
      <c r="G44" s="12"/>
      <c r="H44" s="12"/>
      <c r="I44" s="12"/>
      <c r="J44" s="12"/>
      <c r="K44" s="12"/>
      <c r="L44" s="12"/>
      <c r="M44" s="12"/>
      <c r="N44" s="12"/>
      <c r="O44" s="12"/>
      <c r="P44" s="12"/>
    </row>
    <row r="45" spans="2:16" ht="12" customHeight="1" x14ac:dyDescent="0.2">
      <c r="B45" s="22"/>
      <c r="C45" s="31" t="s">
        <v>179</v>
      </c>
      <c r="D45" s="30"/>
      <c r="E45" s="30"/>
      <c r="F45" s="30"/>
      <c r="G45" s="30"/>
      <c r="H45" s="30"/>
      <c r="I45" s="30"/>
      <c r="J45" s="30"/>
      <c r="K45" s="30"/>
      <c r="L45" s="30"/>
      <c r="M45" s="30"/>
      <c r="N45" s="30"/>
      <c r="O45" s="30"/>
      <c r="P45" s="30"/>
    </row>
    <row r="46" spans="2:16" ht="12" customHeight="1" x14ac:dyDescent="0.2">
      <c r="B46" s="22"/>
      <c r="C46" s="31"/>
      <c r="D46" s="30"/>
      <c r="E46" s="30"/>
      <c r="F46" s="30"/>
      <c r="G46" s="30"/>
      <c r="H46" s="30"/>
      <c r="I46" s="30"/>
      <c r="J46" s="30"/>
      <c r="K46" s="30"/>
      <c r="L46" s="30"/>
      <c r="M46" s="30"/>
      <c r="N46" s="30"/>
      <c r="O46" s="30"/>
      <c r="P46" s="30"/>
    </row>
    <row r="47" spans="2:16" ht="24" customHeight="1" x14ac:dyDescent="0.2">
      <c r="B47" s="22"/>
      <c r="C47" s="304" t="s">
        <v>329</v>
      </c>
      <c r="D47" s="304"/>
      <c r="E47" s="304"/>
      <c r="F47" s="304"/>
      <c r="G47" s="304"/>
      <c r="H47" s="304"/>
      <c r="I47" s="304"/>
      <c r="J47" s="304"/>
      <c r="K47" s="304"/>
      <c r="L47" s="304"/>
      <c r="M47" s="304"/>
      <c r="N47" s="304"/>
      <c r="O47" s="304"/>
      <c r="P47" s="304"/>
    </row>
    <row r="48" spans="2:16" ht="12" customHeight="1" x14ac:dyDescent="0.2">
      <c r="B48" s="22"/>
      <c r="C48" s="30"/>
      <c r="D48" s="30"/>
      <c r="E48" s="30"/>
      <c r="F48" s="30"/>
      <c r="G48" s="30"/>
      <c r="H48" s="30"/>
      <c r="I48" s="30"/>
      <c r="J48" s="30"/>
      <c r="K48" s="30"/>
      <c r="L48" s="30"/>
      <c r="M48" s="30"/>
      <c r="N48" s="30"/>
      <c r="O48" s="30"/>
      <c r="P48" s="30"/>
    </row>
    <row r="49" spans="1:16" ht="12" customHeight="1" x14ac:dyDescent="0.2">
      <c r="B49" s="22"/>
      <c r="C49" s="12"/>
      <c r="D49" s="12"/>
      <c r="E49" s="12"/>
      <c r="F49" s="355" t="s">
        <v>177</v>
      </c>
      <c r="G49" s="355"/>
      <c r="H49" s="355"/>
      <c r="I49" s="355"/>
      <c r="J49" s="355"/>
      <c r="K49" s="374" t="s">
        <v>178</v>
      </c>
      <c r="L49" s="374"/>
      <c r="M49" s="374"/>
      <c r="O49" s="12"/>
      <c r="P49" s="12"/>
    </row>
    <row r="50" spans="1:16" ht="12" customHeight="1" x14ac:dyDescent="0.2">
      <c r="B50" s="22"/>
      <c r="C50" s="12"/>
      <c r="D50" s="12"/>
      <c r="E50" s="12"/>
      <c r="F50" s="351" t="s">
        <v>331</v>
      </c>
      <c r="G50" s="351"/>
      <c r="H50" s="351"/>
      <c r="I50" s="351"/>
      <c r="J50" s="351"/>
      <c r="K50" s="392">
        <v>0</v>
      </c>
      <c r="L50" s="392"/>
      <c r="M50" s="392"/>
      <c r="O50" s="12"/>
      <c r="P50" s="12"/>
    </row>
    <row r="51" spans="1:16" ht="12" customHeight="1" x14ac:dyDescent="0.2">
      <c r="B51" s="22"/>
      <c r="C51" s="12"/>
      <c r="D51" s="12"/>
      <c r="E51" s="12"/>
      <c r="F51" s="342"/>
      <c r="G51" s="343"/>
      <c r="H51" s="343"/>
      <c r="I51" s="343"/>
      <c r="J51" s="344"/>
      <c r="K51" s="503">
        <v>0</v>
      </c>
      <c r="L51" s="504"/>
      <c r="M51" s="505"/>
      <c r="O51" s="12"/>
      <c r="P51" s="12"/>
    </row>
    <row r="52" spans="1:16" ht="12" customHeight="1" x14ac:dyDescent="0.2">
      <c r="B52" s="22"/>
      <c r="C52" s="12"/>
      <c r="D52" s="12"/>
      <c r="E52" s="12"/>
      <c r="F52" s="299" t="s">
        <v>175</v>
      </c>
      <c r="G52" s="300"/>
      <c r="H52" s="300"/>
      <c r="I52" s="300"/>
      <c r="J52" s="323"/>
      <c r="K52" s="324">
        <f>SUM(K50:M51)</f>
        <v>0</v>
      </c>
      <c r="L52" s="325"/>
      <c r="M52" s="326"/>
      <c r="O52" s="12"/>
      <c r="P52" s="12"/>
    </row>
    <row r="53" spans="1:16" ht="12" customHeight="1" x14ac:dyDescent="0.2">
      <c r="B53" s="22"/>
      <c r="C53" s="12"/>
      <c r="D53" s="12"/>
      <c r="E53" s="12"/>
      <c r="F53" s="12"/>
      <c r="G53" s="12"/>
      <c r="H53" s="12"/>
      <c r="I53" s="12"/>
      <c r="J53" s="12"/>
      <c r="K53" s="12"/>
      <c r="L53" s="12"/>
      <c r="M53" s="12"/>
      <c r="N53" s="12"/>
      <c r="O53" s="12"/>
      <c r="P53" s="12"/>
    </row>
    <row r="54" spans="1:16" ht="12" customHeight="1" x14ac:dyDescent="0.2">
      <c r="B54" s="22"/>
      <c r="C54" s="31" t="s">
        <v>180</v>
      </c>
      <c r="D54" s="30"/>
      <c r="E54" s="30"/>
      <c r="F54" s="30"/>
      <c r="G54" s="30"/>
      <c r="H54" s="30"/>
      <c r="I54" s="30"/>
      <c r="J54" s="30"/>
      <c r="K54" s="30"/>
      <c r="L54" s="30"/>
      <c r="M54" s="30"/>
      <c r="N54" s="30"/>
      <c r="O54" s="30"/>
      <c r="P54" s="30"/>
    </row>
    <row r="55" spans="1:16" ht="12" customHeight="1" x14ac:dyDescent="0.2">
      <c r="B55" s="22"/>
      <c r="C55" s="31"/>
      <c r="D55" s="30"/>
      <c r="E55" s="30"/>
      <c r="F55" s="30"/>
      <c r="G55" s="30"/>
      <c r="H55" s="30"/>
      <c r="I55" s="30"/>
      <c r="J55" s="30"/>
      <c r="K55" s="30"/>
      <c r="L55" s="30"/>
      <c r="M55" s="30"/>
      <c r="N55" s="30"/>
      <c r="O55" s="30"/>
      <c r="P55" s="30"/>
    </row>
    <row r="56" spans="1:16" ht="12" customHeight="1" x14ac:dyDescent="0.2">
      <c r="B56" s="22"/>
      <c r="C56" s="396" t="s">
        <v>187</v>
      </c>
      <c r="D56" s="396"/>
      <c r="E56" s="396"/>
      <c r="F56" s="396"/>
      <c r="G56" s="396"/>
      <c r="H56" s="396"/>
      <c r="I56" s="396"/>
      <c r="J56" s="396"/>
      <c r="K56" s="396"/>
      <c r="L56" s="396"/>
      <c r="M56" s="396"/>
      <c r="N56" s="396"/>
      <c r="O56" s="396"/>
      <c r="P56" s="396"/>
    </row>
    <row r="57" spans="1:16" ht="12" customHeight="1" x14ac:dyDescent="0.2">
      <c r="B57" s="22"/>
      <c r="C57" s="12"/>
      <c r="D57" s="12"/>
      <c r="E57" s="12"/>
      <c r="F57" s="12"/>
      <c r="G57" s="12"/>
      <c r="H57" s="12"/>
      <c r="I57" s="12"/>
      <c r="J57" s="12"/>
      <c r="K57" s="12"/>
      <c r="L57" s="12"/>
      <c r="M57" s="12"/>
      <c r="N57" s="12"/>
      <c r="O57" s="12"/>
      <c r="P57" s="12"/>
    </row>
    <row r="58" spans="1:16" ht="12" customHeight="1" x14ac:dyDescent="0.2">
      <c r="B58" s="22"/>
      <c r="C58" s="12"/>
      <c r="D58" s="12"/>
      <c r="E58" s="12"/>
      <c r="F58" s="355" t="s">
        <v>177</v>
      </c>
      <c r="G58" s="355"/>
      <c r="H58" s="355"/>
      <c r="I58" s="355"/>
      <c r="J58" s="355"/>
      <c r="K58" s="374" t="s">
        <v>178</v>
      </c>
      <c r="L58" s="374"/>
      <c r="M58" s="374"/>
      <c r="O58" s="12"/>
      <c r="P58" s="12"/>
    </row>
    <row r="59" spans="1:16" ht="12" customHeight="1" x14ac:dyDescent="0.2">
      <c r="B59" s="22"/>
      <c r="C59" s="12"/>
      <c r="D59" s="12"/>
      <c r="E59" s="12"/>
      <c r="F59" s="351" t="s">
        <v>332</v>
      </c>
      <c r="G59" s="351"/>
      <c r="H59" s="351"/>
      <c r="I59" s="351"/>
      <c r="J59" s="351"/>
      <c r="K59" s="392">
        <v>5000</v>
      </c>
      <c r="L59" s="392"/>
      <c r="M59" s="392"/>
      <c r="O59" s="12"/>
      <c r="P59" s="12"/>
    </row>
    <row r="60" spans="1:16" ht="12" customHeight="1" x14ac:dyDescent="0.2">
      <c r="B60" s="22"/>
      <c r="C60" s="12"/>
      <c r="D60" s="12"/>
      <c r="E60" s="12"/>
      <c r="F60" s="351"/>
      <c r="G60" s="351"/>
      <c r="H60" s="351"/>
      <c r="I60" s="351"/>
      <c r="J60" s="351"/>
      <c r="K60" s="392"/>
      <c r="L60" s="392"/>
      <c r="M60" s="392"/>
      <c r="O60" s="12"/>
      <c r="P60" s="12"/>
    </row>
    <row r="61" spans="1:16" ht="12" customHeight="1" x14ac:dyDescent="0.2">
      <c r="B61" s="22"/>
      <c r="C61" s="12"/>
      <c r="D61" s="12"/>
      <c r="E61" s="12"/>
      <c r="F61" s="299" t="s">
        <v>175</v>
      </c>
      <c r="G61" s="300"/>
      <c r="H61" s="300"/>
      <c r="I61" s="300"/>
      <c r="J61" s="323"/>
      <c r="K61" s="324">
        <f>SUM(K59:M60)</f>
        <v>5000</v>
      </c>
      <c r="L61" s="325"/>
      <c r="M61" s="326"/>
      <c r="O61" s="12"/>
      <c r="P61" s="12"/>
    </row>
    <row r="62" spans="1:16" ht="12" customHeight="1" x14ac:dyDescent="0.2">
      <c r="B62" s="22"/>
      <c r="C62" s="12"/>
      <c r="D62" s="12"/>
      <c r="E62" s="12"/>
      <c r="F62" s="12"/>
      <c r="G62" s="12"/>
      <c r="H62" s="12"/>
      <c r="I62" s="12"/>
      <c r="J62" s="12"/>
      <c r="K62" s="12"/>
      <c r="L62" s="12"/>
      <c r="M62" s="12"/>
      <c r="N62" s="12"/>
      <c r="O62" s="12"/>
      <c r="P62" s="12"/>
    </row>
    <row r="63" spans="1:16" ht="12" customHeight="1" x14ac:dyDescent="0.2">
      <c r="A63" s="2"/>
      <c r="B63" s="29" t="s">
        <v>171</v>
      </c>
      <c r="C63" s="2" t="s">
        <v>16</v>
      </c>
    </row>
    <row r="64" spans="1:16" ht="12" customHeight="1" x14ac:dyDescent="0.2">
      <c r="A64" s="2"/>
      <c r="B64" s="29"/>
      <c r="C64" s="2"/>
    </row>
    <row r="65" spans="1:31" s="28" customFormat="1" ht="12" customHeight="1" x14ac:dyDescent="0.2">
      <c r="A65" s="33"/>
      <c r="B65" s="51" t="s">
        <v>80</v>
      </c>
      <c r="C65" s="327" t="s">
        <v>60</v>
      </c>
      <c r="D65" s="327"/>
      <c r="E65" s="327"/>
      <c r="F65" s="327"/>
      <c r="G65" s="327"/>
      <c r="H65" s="327"/>
      <c r="I65" s="327"/>
      <c r="J65" s="327"/>
      <c r="K65" s="327"/>
      <c r="L65" s="327"/>
      <c r="M65" s="327"/>
      <c r="N65" s="327"/>
      <c r="O65" s="327"/>
      <c r="P65" s="327"/>
      <c r="S65" s="8"/>
      <c r="T65" s="8"/>
      <c r="U65" s="8"/>
      <c r="V65" s="8"/>
      <c r="W65" s="8"/>
      <c r="X65" s="8"/>
      <c r="Y65" s="8"/>
      <c r="Z65" s="8"/>
      <c r="AA65" s="8"/>
      <c r="AB65" s="8"/>
      <c r="AC65" s="8"/>
      <c r="AD65" s="8"/>
      <c r="AE65" s="8"/>
    </row>
    <row r="66" spans="1:31" s="28" customFormat="1" ht="12" customHeight="1" x14ac:dyDescent="0.2">
      <c r="A66" s="33"/>
      <c r="B66" s="54"/>
      <c r="C66" s="327"/>
      <c r="D66" s="327"/>
      <c r="E66" s="327"/>
      <c r="F66" s="327"/>
      <c r="G66" s="327"/>
      <c r="H66" s="327"/>
      <c r="I66" s="327"/>
      <c r="J66" s="327"/>
      <c r="K66" s="327"/>
      <c r="L66" s="327"/>
      <c r="M66" s="327"/>
      <c r="N66" s="327"/>
      <c r="O66" s="327"/>
      <c r="P66" s="327"/>
      <c r="S66" s="8"/>
      <c r="T66" s="8"/>
      <c r="U66" s="8"/>
      <c r="V66" s="8"/>
      <c r="W66" s="8"/>
      <c r="X66" s="8"/>
      <c r="Y66" s="8"/>
      <c r="Z66" s="8"/>
      <c r="AA66" s="8"/>
      <c r="AB66" s="8"/>
      <c r="AC66" s="8"/>
      <c r="AD66" s="8"/>
      <c r="AE66" s="8"/>
    </row>
    <row r="67" spans="1:31" ht="12" customHeight="1" x14ac:dyDescent="0.2">
      <c r="A67" s="7"/>
      <c r="B67" s="20"/>
      <c r="C67" s="7"/>
      <c r="D67" s="7"/>
      <c r="E67" s="7"/>
      <c r="F67" s="7"/>
      <c r="G67" s="7"/>
      <c r="H67" s="7"/>
      <c r="I67" s="7"/>
      <c r="J67" s="7"/>
      <c r="K67" s="7"/>
      <c r="L67" s="7"/>
      <c r="M67" s="7"/>
      <c r="N67" s="7"/>
      <c r="O67" s="7"/>
      <c r="P67" s="7"/>
    </row>
    <row r="68" spans="1:31" ht="12" customHeight="1" x14ac:dyDescent="0.2">
      <c r="A68" s="7"/>
      <c r="B68" s="20"/>
      <c r="C68" s="328" t="s">
        <v>173</v>
      </c>
      <c r="D68" s="329"/>
      <c r="E68" s="329"/>
      <c r="F68" s="329"/>
      <c r="G68" s="329"/>
      <c r="H68" s="329"/>
      <c r="I68" s="329"/>
      <c r="J68" s="330">
        <v>2018</v>
      </c>
      <c r="K68" s="331"/>
      <c r="L68" s="332"/>
      <c r="M68" s="330">
        <v>2017</v>
      </c>
      <c r="N68" s="331"/>
      <c r="O68" s="332"/>
    </row>
    <row r="69" spans="1:31" ht="12" customHeight="1" x14ac:dyDescent="0.2">
      <c r="A69" s="7"/>
      <c r="B69" s="20"/>
      <c r="C69" s="320" t="s">
        <v>333</v>
      </c>
      <c r="D69" s="321"/>
      <c r="E69" s="321"/>
      <c r="F69" s="321"/>
      <c r="G69" s="321"/>
      <c r="H69" s="321"/>
      <c r="I69" s="321"/>
      <c r="J69" s="397">
        <v>26737533.289999999</v>
      </c>
      <c r="K69" s="398"/>
      <c r="L69" s="399"/>
      <c r="M69" s="397">
        <v>38222865.399999999</v>
      </c>
      <c r="N69" s="398"/>
      <c r="O69" s="399"/>
    </row>
    <row r="70" spans="1:31" ht="12" customHeight="1" x14ac:dyDescent="0.2">
      <c r="A70" s="7"/>
      <c r="B70" s="20"/>
      <c r="C70" s="320" t="s">
        <v>334</v>
      </c>
      <c r="D70" s="321"/>
      <c r="E70" s="321"/>
      <c r="F70" s="321"/>
      <c r="G70" s="321"/>
      <c r="H70" s="321"/>
      <c r="I70" s="321"/>
      <c r="J70" s="397">
        <v>25000</v>
      </c>
      <c r="K70" s="398"/>
      <c r="L70" s="399"/>
      <c r="M70" s="397">
        <v>130978.71</v>
      </c>
      <c r="N70" s="398"/>
      <c r="O70" s="399"/>
    </row>
    <row r="71" spans="1:31" ht="12" customHeight="1" x14ac:dyDescent="0.2">
      <c r="A71" s="7"/>
      <c r="B71" s="20"/>
      <c r="C71" s="320" t="s">
        <v>335</v>
      </c>
      <c r="D71" s="321"/>
      <c r="E71" s="321"/>
      <c r="F71" s="321"/>
      <c r="G71" s="321"/>
      <c r="H71" s="321"/>
      <c r="I71" s="321"/>
      <c r="J71" s="397">
        <v>28354175.210000001</v>
      </c>
      <c r="K71" s="398"/>
      <c r="L71" s="399"/>
      <c r="M71" s="397">
        <v>20700175.210000001</v>
      </c>
      <c r="N71" s="398"/>
      <c r="O71" s="399"/>
    </row>
    <row r="72" spans="1:31" ht="12" customHeight="1" x14ac:dyDescent="0.2">
      <c r="A72" s="7"/>
      <c r="B72" s="20"/>
      <c r="C72" s="299" t="s">
        <v>175</v>
      </c>
      <c r="D72" s="300"/>
      <c r="E72" s="300"/>
      <c r="F72" s="300"/>
      <c r="G72" s="300"/>
      <c r="H72" s="300"/>
      <c r="I72" s="300"/>
      <c r="J72" s="301">
        <f>SUM(J69:L71)</f>
        <v>55116708.5</v>
      </c>
      <c r="K72" s="302"/>
      <c r="L72" s="303"/>
      <c r="M72" s="301">
        <f>SUM(M69:O71)</f>
        <v>59054019.32</v>
      </c>
      <c r="N72" s="302"/>
      <c r="O72" s="303"/>
    </row>
    <row r="73" spans="1:31" ht="12" customHeight="1" x14ac:dyDescent="0.2">
      <c r="A73" s="7"/>
      <c r="B73" s="20"/>
      <c r="C73" s="7"/>
      <c r="D73" s="7"/>
      <c r="E73" s="7"/>
      <c r="F73" s="7"/>
      <c r="G73" s="7"/>
      <c r="H73" s="7"/>
      <c r="I73" s="7"/>
      <c r="J73" s="7"/>
      <c r="K73" s="7"/>
      <c r="L73" s="7"/>
      <c r="M73" s="7"/>
      <c r="N73" s="7"/>
      <c r="O73" s="7"/>
      <c r="P73" s="7"/>
    </row>
    <row r="74" spans="1:31" ht="12" customHeight="1" x14ac:dyDescent="0.2">
      <c r="A74" s="7"/>
      <c r="B74" s="20"/>
      <c r="C74" s="30" t="s">
        <v>181</v>
      </c>
      <c r="D74" s="7"/>
      <c r="E74" s="7"/>
      <c r="F74" s="7"/>
      <c r="G74" s="7"/>
      <c r="H74" s="7"/>
      <c r="I74" s="7"/>
      <c r="J74" s="7"/>
      <c r="K74" s="7"/>
      <c r="L74" s="7"/>
      <c r="M74" s="7"/>
      <c r="N74" s="7"/>
      <c r="O74" s="7"/>
      <c r="P74" s="7"/>
    </row>
    <row r="75" spans="1:31" ht="12" customHeight="1" x14ac:dyDescent="0.2">
      <c r="A75" s="7"/>
      <c r="B75" s="20"/>
      <c r="C75" s="7"/>
      <c r="D75" s="7"/>
      <c r="E75" s="7"/>
      <c r="F75" s="7"/>
      <c r="O75" s="7"/>
      <c r="P75" s="7"/>
    </row>
    <row r="76" spans="1:31" ht="12" customHeight="1" x14ac:dyDescent="0.2">
      <c r="A76" s="7"/>
      <c r="B76" s="20"/>
      <c r="C76" s="7"/>
      <c r="D76" s="7"/>
      <c r="E76" s="7"/>
      <c r="F76" s="355" t="s">
        <v>173</v>
      </c>
      <c r="G76" s="355"/>
      <c r="H76" s="374">
        <v>2018</v>
      </c>
      <c r="I76" s="374"/>
      <c r="J76" s="374"/>
      <c r="K76" s="374" t="s">
        <v>182</v>
      </c>
      <c r="L76" s="374"/>
      <c r="M76" s="374"/>
      <c r="O76" s="7"/>
      <c r="P76" s="7"/>
    </row>
    <row r="77" spans="1:31" ht="12" customHeight="1" x14ac:dyDescent="0.2">
      <c r="A77" s="7"/>
      <c r="B77" s="20"/>
      <c r="C77" s="7"/>
      <c r="D77" s="7"/>
      <c r="E77" s="7"/>
      <c r="F77" s="400">
        <v>1122</v>
      </c>
      <c r="G77" s="401"/>
      <c r="H77" s="402">
        <v>26737533.289999999</v>
      </c>
      <c r="I77" s="403"/>
      <c r="J77" s="404"/>
      <c r="K77" s="317">
        <f>H77/J72</f>
        <v>0.4851075838463757</v>
      </c>
      <c r="L77" s="319"/>
      <c r="M77" s="133"/>
      <c r="O77" s="7"/>
      <c r="P77" s="7"/>
    </row>
    <row r="78" spans="1:31" ht="12" customHeight="1" x14ac:dyDescent="0.2">
      <c r="A78" s="7"/>
      <c r="B78" s="20"/>
      <c r="C78" s="7"/>
      <c r="D78" s="7"/>
      <c r="E78" s="7"/>
      <c r="F78" s="400">
        <v>1123</v>
      </c>
      <c r="G78" s="401"/>
      <c r="H78" s="402">
        <v>25000</v>
      </c>
      <c r="I78" s="403"/>
      <c r="J78" s="404"/>
      <c r="K78" s="317">
        <f>H78/J72</f>
        <v>4.5358296386657413E-4</v>
      </c>
      <c r="L78" s="319"/>
      <c r="M78" s="133"/>
      <c r="O78" s="7"/>
      <c r="P78" s="7"/>
    </row>
    <row r="79" spans="1:31" ht="12" customHeight="1" x14ac:dyDescent="0.2">
      <c r="A79" s="7"/>
      <c r="B79" s="20"/>
      <c r="C79" s="7"/>
      <c r="D79" s="7"/>
      <c r="E79" s="7"/>
      <c r="F79" s="400">
        <v>1129</v>
      </c>
      <c r="G79" s="401"/>
      <c r="H79" s="402">
        <v>28354175.210000001</v>
      </c>
      <c r="I79" s="403"/>
      <c r="J79" s="404"/>
      <c r="K79" s="317">
        <f>H79/J72</f>
        <v>0.51443883318975769</v>
      </c>
      <c r="L79" s="319"/>
      <c r="M79" s="133"/>
      <c r="O79" s="7"/>
      <c r="P79" s="7"/>
    </row>
    <row r="80" spans="1:31" ht="12" customHeight="1" x14ac:dyDescent="0.2">
      <c r="A80" s="7"/>
      <c r="B80" s="20"/>
      <c r="C80" s="7"/>
      <c r="D80" s="7"/>
      <c r="E80" s="7"/>
      <c r="F80" s="400"/>
      <c r="G80" s="401"/>
      <c r="H80" s="402"/>
      <c r="I80" s="403"/>
      <c r="J80" s="404"/>
      <c r="K80" s="317"/>
      <c r="L80" s="319"/>
      <c r="M80" s="133"/>
      <c r="O80" s="7"/>
      <c r="P80" s="7"/>
    </row>
    <row r="81" spans="1:19" ht="12" customHeight="1" x14ac:dyDescent="0.2">
      <c r="A81" s="7"/>
      <c r="B81" s="20"/>
      <c r="C81" s="7"/>
      <c r="D81" s="7"/>
      <c r="E81" s="7"/>
      <c r="F81" s="330"/>
      <c r="G81" s="332"/>
      <c r="H81" s="330" t="s">
        <v>462</v>
      </c>
      <c r="I81" s="331"/>
      <c r="J81" s="332"/>
      <c r="K81" s="405">
        <f>SUM(K77:L80)</f>
        <v>1</v>
      </c>
      <c r="L81" s="406"/>
      <c r="M81" s="133"/>
      <c r="O81" s="7"/>
      <c r="P81" s="7"/>
      <c r="S81" s="149"/>
    </row>
    <row r="82" spans="1:19" ht="12" customHeight="1" x14ac:dyDescent="0.2">
      <c r="A82" s="7"/>
      <c r="B82" s="20"/>
      <c r="C82" s="7"/>
      <c r="D82" s="7"/>
      <c r="E82" s="7"/>
      <c r="F82" s="150"/>
      <c r="G82" s="150"/>
      <c r="H82" s="150"/>
      <c r="I82" s="150"/>
      <c r="J82" s="150"/>
      <c r="K82" s="151"/>
      <c r="L82" s="151"/>
      <c r="M82" s="150"/>
      <c r="O82" s="7"/>
      <c r="P82" s="7"/>
      <c r="S82" s="149"/>
    </row>
    <row r="83" spans="1:19" ht="12" customHeight="1" x14ac:dyDescent="0.2">
      <c r="A83" s="7"/>
      <c r="B83" s="20"/>
      <c r="C83" s="7"/>
      <c r="D83" s="7"/>
      <c r="E83" s="7"/>
      <c r="F83" s="150"/>
      <c r="G83" s="150"/>
      <c r="H83" s="150"/>
      <c r="I83" s="150"/>
      <c r="J83" s="150"/>
      <c r="K83" s="151"/>
      <c r="L83" s="151"/>
      <c r="M83" s="150"/>
      <c r="O83" s="7"/>
      <c r="P83" s="7"/>
      <c r="S83" s="149"/>
    </row>
    <row r="84" spans="1:19" ht="12" customHeight="1" x14ac:dyDescent="0.2">
      <c r="A84" s="7"/>
      <c r="B84" s="20"/>
      <c r="C84" s="7"/>
      <c r="D84" s="7"/>
      <c r="E84" s="7"/>
      <c r="F84" s="150"/>
      <c r="G84" s="150"/>
      <c r="H84" s="150"/>
      <c r="I84" s="150"/>
      <c r="J84" s="150"/>
      <c r="K84" s="151"/>
      <c r="L84" s="151"/>
      <c r="M84" s="150"/>
      <c r="O84" s="7"/>
      <c r="P84" s="7"/>
      <c r="S84" s="149"/>
    </row>
    <row r="85" spans="1:19" ht="12" customHeight="1" x14ac:dyDescent="0.2">
      <c r="A85" s="7"/>
      <c r="B85" s="20"/>
      <c r="C85" s="7"/>
      <c r="D85" s="7"/>
      <c r="E85" s="7"/>
      <c r="F85" s="7"/>
      <c r="G85" s="7"/>
      <c r="H85" s="7"/>
      <c r="I85" s="7"/>
      <c r="J85" s="7"/>
      <c r="K85" s="7"/>
      <c r="L85" s="7"/>
      <c r="M85" s="7"/>
      <c r="N85" s="7"/>
      <c r="O85" s="7"/>
      <c r="P85" s="7"/>
    </row>
    <row r="86" spans="1:19" ht="12" customHeight="1" x14ac:dyDescent="0.2">
      <c r="A86" s="7"/>
      <c r="B86" s="20"/>
      <c r="C86" s="31" t="s">
        <v>183</v>
      </c>
      <c r="D86" s="30"/>
      <c r="E86" s="30"/>
      <c r="F86" s="30"/>
      <c r="G86" s="30"/>
      <c r="H86" s="30"/>
      <c r="I86" s="30"/>
      <c r="J86" s="30"/>
      <c r="K86" s="30"/>
      <c r="L86" s="30"/>
      <c r="M86" s="30"/>
      <c r="N86" s="30"/>
      <c r="O86" s="30"/>
      <c r="P86" s="30"/>
    </row>
    <row r="87" spans="1:19" ht="12" customHeight="1" x14ac:dyDescent="0.2">
      <c r="A87" s="7"/>
      <c r="B87" s="20"/>
      <c r="C87" s="31"/>
      <c r="D87" s="30"/>
      <c r="E87" s="30"/>
      <c r="F87" s="30"/>
      <c r="G87" s="30"/>
      <c r="H87" s="30"/>
      <c r="I87" s="30"/>
      <c r="J87" s="30"/>
      <c r="K87" s="30"/>
      <c r="L87" s="30"/>
      <c r="M87" s="30"/>
      <c r="N87" s="30"/>
      <c r="O87" s="30"/>
      <c r="P87" s="30"/>
    </row>
    <row r="88" spans="1:19" ht="12" customHeight="1" x14ac:dyDescent="0.2">
      <c r="A88" s="7"/>
      <c r="B88" s="20"/>
      <c r="C88" s="30" t="s">
        <v>184</v>
      </c>
      <c r="D88" s="30"/>
      <c r="E88" s="30"/>
      <c r="F88" s="30"/>
      <c r="G88" s="30"/>
      <c r="H88" s="30"/>
      <c r="I88" s="30"/>
      <c r="J88" s="30"/>
      <c r="K88" s="30"/>
      <c r="L88" s="30"/>
      <c r="M88" s="30"/>
      <c r="N88" s="30"/>
      <c r="O88" s="30"/>
      <c r="P88" s="30"/>
    </row>
    <row r="89" spans="1:19" ht="12" customHeight="1" x14ac:dyDescent="0.2">
      <c r="A89" s="7"/>
      <c r="B89" s="20"/>
      <c r="C89" s="30"/>
      <c r="D89" s="30"/>
      <c r="E89" s="30"/>
      <c r="F89" s="30"/>
      <c r="G89" s="30"/>
      <c r="H89" s="30"/>
      <c r="I89" s="30"/>
      <c r="J89" s="30"/>
      <c r="K89" s="30"/>
      <c r="L89" s="30"/>
      <c r="M89" s="30"/>
      <c r="N89" s="30"/>
      <c r="O89" s="30"/>
      <c r="P89" s="30"/>
    </row>
    <row r="90" spans="1:19" ht="12" customHeight="1" x14ac:dyDescent="0.2">
      <c r="A90" s="7"/>
      <c r="B90" s="20"/>
      <c r="C90" s="35" t="s">
        <v>185</v>
      </c>
      <c r="D90" s="30"/>
      <c r="E90" s="30"/>
      <c r="F90" s="30"/>
      <c r="G90" s="30"/>
      <c r="H90" s="30"/>
      <c r="I90" s="30"/>
      <c r="J90" s="30"/>
      <c r="K90" s="30"/>
      <c r="L90" s="30"/>
      <c r="M90" s="30"/>
      <c r="N90" s="30"/>
      <c r="O90" s="30"/>
      <c r="P90" s="30"/>
    </row>
    <row r="91" spans="1:19" ht="12" customHeight="1" x14ac:dyDescent="0.2">
      <c r="A91" s="7"/>
      <c r="B91" s="20"/>
      <c r="C91" s="35"/>
      <c r="D91" s="30"/>
      <c r="E91" s="30"/>
      <c r="F91" s="30"/>
      <c r="G91" s="30"/>
      <c r="H91" s="30"/>
      <c r="I91" s="30"/>
      <c r="J91" s="30"/>
      <c r="K91" s="30"/>
      <c r="L91" s="30"/>
      <c r="M91" s="30"/>
      <c r="N91" s="30"/>
      <c r="O91" s="30"/>
      <c r="P91" s="30"/>
    </row>
    <row r="92" spans="1:19" ht="12" customHeight="1" x14ac:dyDescent="0.2">
      <c r="A92" s="7"/>
      <c r="B92" s="20"/>
      <c r="C92" s="328" t="s">
        <v>173</v>
      </c>
      <c r="D92" s="329"/>
      <c r="E92" s="329"/>
      <c r="F92" s="329"/>
      <c r="G92" s="329"/>
      <c r="H92" s="329"/>
      <c r="I92" s="329"/>
      <c r="J92" s="330">
        <v>2018</v>
      </c>
      <c r="K92" s="331"/>
      <c r="L92" s="332"/>
      <c r="M92" s="30"/>
      <c r="N92" s="30"/>
      <c r="O92" s="30"/>
      <c r="P92" s="30"/>
    </row>
    <row r="93" spans="1:19" ht="12" customHeight="1" x14ac:dyDescent="0.2">
      <c r="A93" s="7"/>
      <c r="B93" s="20"/>
      <c r="C93" s="320" t="s">
        <v>463</v>
      </c>
      <c r="D93" s="321"/>
      <c r="E93" s="321"/>
      <c r="F93" s="321"/>
      <c r="G93" s="321"/>
      <c r="H93" s="321"/>
      <c r="I93" s="321"/>
      <c r="J93" s="397">
        <v>14910275</v>
      </c>
      <c r="K93" s="398"/>
      <c r="L93" s="399"/>
      <c r="M93" s="30"/>
      <c r="N93" s="30"/>
      <c r="O93" s="30"/>
      <c r="P93" s="30"/>
    </row>
    <row r="94" spans="1:19" ht="12" customHeight="1" x14ac:dyDescent="0.2">
      <c r="A94" s="7"/>
      <c r="B94" s="20"/>
      <c r="C94" s="320" t="s">
        <v>464</v>
      </c>
      <c r="D94" s="321"/>
      <c r="E94" s="321"/>
      <c r="F94" s="321"/>
      <c r="G94" s="321"/>
      <c r="H94" s="321"/>
      <c r="I94" s="322"/>
      <c r="J94" s="317">
        <v>8462675</v>
      </c>
      <c r="K94" s="318"/>
      <c r="L94" s="319"/>
      <c r="M94" s="30"/>
      <c r="N94" s="30"/>
      <c r="O94" s="30"/>
      <c r="P94" s="30"/>
    </row>
    <row r="95" spans="1:19" ht="12" customHeight="1" x14ac:dyDescent="0.2">
      <c r="A95" s="7"/>
      <c r="B95" s="20"/>
      <c r="C95" s="320" t="s">
        <v>465</v>
      </c>
      <c r="D95" s="321"/>
      <c r="E95" s="321"/>
      <c r="F95" s="321"/>
      <c r="G95" s="321"/>
      <c r="H95" s="321"/>
      <c r="I95" s="322"/>
      <c r="J95" s="317">
        <v>4294525.21</v>
      </c>
      <c r="K95" s="318"/>
      <c r="L95" s="319"/>
      <c r="M95" s="30"/>
      <c r="N95" s="30"/>
      <c r="O95" s="30"/>
      <c r="P95" s="30"/>
    </row>
    <row r="96" spans="1:19" ht="12" customHeight="1" x14ac:dyDescent="0.2">
      <c r="A96" s="7"/>
      <c r="B96" s="20"/>
      <c r="C96" s="320" t="s">
        <v>466</v>
      </c>
      <c r="D96" s="321"/>
      <c r="E96" s="321"/>
      <c r="F96" s="321"/>
      <c r="G96" s="321"/>
      <c r="H96" s="321"/>
      <c r="I96" s="322"/>
      <c r="J96" s="317">
        <v>192600</v>
      </c>
      <c r="K96" s="318"/>
      <c r="L96" s="319"/>
      <c r="M96" s="30"/>
      <c r="N96" s="30"/>
      <c r="O96" s="30"/>
      <c r="P96" s="30"/>
    </row>
    <row r="97" spans="1:16" ht="12" customHeight="1" x14ac:dyDescent="0.2">
      <c r="A97" s="7"/>
      <c r="B97" s="20"/>
      <c r="C97" s="320" t="s">
        <v>467</v>
      </c>
      <c r="D97" s="321"/>
      <c r="E97" s="321"/>
      <c r="F97" s="321"/>
      <c r="G97" s="321"/>
      <c r="H97" s="321"/>
      <c r="I97" s="322"/>
      <c r="J97" s="317">
        <v>468000</v>
      </c>
      <c r="K97" s="318"/>
      <c r="L97" s="319"/>
      <c r="M97" s="30"/>
      <c r="N97" s="30"/>
      <c r="O97" s="30"/>
      <c r="P97" s="30"/>
    </row>
    <row r="98" spans="1:16" ht="12" customHeight="1" x14ac:dyDescent="0.2">
      <c r="A98" s="7"/>
      <c r="B98" s="20"/>
      <c r="C98" s="320" t="s">
        <v>468</v>
      </c>
      <c r="D98" s="321"/>
      <c r="E98" s="321"/>
      <c r="F98" s="321"/>
      <c r="G98" s="321"/>
      <c r="H98" s="321"/>
      <c r="I98" s="322"/>
      <c r="J98" s="317">
        <v>26100</v>
      </c>
      <c r="K98" s="318"/>
      <c r="L98" s="319"/>
      <c r="M98" s="30"/>
      <c r="N98" s="30"/>
      <c r="O98" s="30"/>
      <c r="P98" s="30"/>
    </row>
    <row r="99" spans="1:16" ht="12" customHeight="1" x14ac:dyDescent="0.2">
      <c r="A99" s="7"/>
      <c r="B99" s="20"/>
      <c r="C99" s="320" t="s">
        <v>469</v>
      </c>
      <c r="D99" s="321"/>
      <c r="E99" s="321"/>
      <c r="F99" s="321"/>
      <c r="G99" s="321"/>
      <c r="H99" s="321"/>
      <c r="I99" s="322"/>
      <c r="J99" s="317">
        <v>0</v>
      </c>
      <c r="K99" s="318"/>
      <c r="L99" s="319"/>
      <c r="M99" s="30"/>
      <c r="N99" s="30"/>
      <c r="O99" s="30"/>
      <c r="P99" s="30"/>
    </row>
    <row r="100" spans="1:16" ht="12" customHeight="1" x14ac:dyDescent="0.2">
      <c r="A100" s="7"/>
      <c r="B100" s="20"/>
      <c r="C100" s="320"/>
      <c r="D100" s="321"/>
      <c r="E100" s="321"/>
      <c r="F100" s="321"/>
      <c r="G100" s="321"/>
      <c r="H100" s="321"/>
      <c r="I100" s="321"/>
      <c r="J100" s="397"/>
      <c r="K100" s="398"/>
      <c r="L100" s="399"/>
      <c r="M100" s="30"/>
      <c r="N100" s="30"/>
      <c r="O100" s="30"/>
      <c r="P100" s="30"/>
    </row>
    <row r="101" spans="1:16" ht="12" customHeight="1" x14ac:dyDescent="0.2">
      <c r="A101" s="7"/>
      <c r="B101" s="20"/>
      <c r="C101" s="299" t="s">
        <v>175</v>
      </c>
      <c r="D101" s="300"/>
      <c r="E101" s="300"/>
      <c r="F101" s="300"/>
      <c r="G101" s="300"/>
      <c r="H101" s="300"/>
      <c r="I101" s="300"/>
      <c r="J101" s="301">
        <f>SUM(J93:L100)</f>
        <v>28354175.210000001</v>
      </c>
      <c r="K101" s="302"/>
      <c r="L101" s="303"/>
      <c r="M101" s="30"/>
      <c r="N101" s="30"/>
      <c r="O101" s="30"/>
      <c r="P101" s="152"/>
    </row>
    <row r="102" spans="1:16" ht="12" customHeight="1" x14ac:dyDescent="0.2">
      <c r="A102" s="7"/>
      <c r="B102" s="20"/>
      <c r="C102" s="35"/>
      <c r="D102" s="30"/>
      <c r="E102" s="30"/>
      <c r="F102" s="30"/>
      <c r="G102" s="30"/>
      <c r="H102" s="30"/>
      <c r="I102" s="30"/>
      <c r="J102" s="30"/>
      <c r="K102" s="30"/>
      <c r="L102" s="30"/>
      <c r="M102" s="30"/>
      <c r="N102" s="30"/>
      <c r="O102" s="30"/>
      <c r="P102" s="30"/>
    </row>
    <row r="103" spans="1:16" ht="12" customHeight="1" x14ac:dyDescent="0.2">
      <c r="A103" s="7"/>
      <c r="B103" s="20"/>
      <c r="C103" s="35"/>
      <c r="D103" s="30"/>
      <c r="E103" s="30"/>
      <c r="F103" s="30"/>
      <c r="G103" s="30"/>
      <c r="H103" s="30"/>
      <c r="I103" s="30"/>
      <c r="J103" s="30"/>
      <c r="K103" s="30"/>
      <c r="L103" s="30"/>
      <c r="M103" s="30"/>
      <c r="N103" s="30"/>
      <c r="O103" s="30"/>
      <c r="P103" s="30"/>
    </row>
    <row r="104" spans="1:16" ht="12" customHeight="1" x14ac:dyDescent="0.2">
      <c r="A104" s="7"/>
      <c r="B104" s="20"/>
      <c r="C104" s="35"/>
      <c r="D104" s="30"/>
      <c r="E104" s="30"/>
      <c r="F104" s="30"/>
      <c r="G104" s="30"/>
      <c r="H104" s="30"/>
      <c r="I104" s="30"/>
      <c r="J104" s="30"/>
      <c r="K104" s="30"/>
      <c r="L104" s="30"/>
      <c r="M104" s="30"/>
      <c r="N104" s="30"/>
      <c r="O104" s="30"/>
      <c r="P104" s="30"/>
    </row>
    <row r="105" spans="1:16" x14ac:dyDescent="0.2">
      <c r="A105" s="7"/>
      <c r="B105" s="20"/>
      <c r="C105" s="304" t="s">
        <v>186</v>
      </c>
      <c r="D105" s="304"/>
      <c r="E105" s="304"/>
      <c r="F105" s="304"/>
      <c r="G105" s="304"/>
      <c r="H105" s="304"/>
      <c r="I105" s="304"/>
      <c r="J105" s="304"/>
      <c r="K105" s="304"/>
      <c r="L105" s="304"/>
      <c r="M105" s="304"/>
      <c r="N105" s="304"/>
      <c r="O105" s="304"/>
      <c r="P105" s="304"/>
    </row>
    <row r="106" spans="1:16" x14ac:dyDescent="0.2">
      <c r="A106" s="7"/>
      <c r="B106" s="20"/>
      <c r="C106" s="304"/>
      <c r="D106" s="304"/>
      <c r="E106" s="304"/>
      <c r="F106" s="304"/>
      <c r="G106" s="304"/>
      <c r="H106" s="304"/>
      <c r="I106" s="304"/>
      <c r="J106" s="304"/>
      <c r="K106" s="304"/>
      <c r="L106" s="304"/>
      <c r="M106" s="304"/>
      <c r="N106" s="304"/>
      <c r="O106" s="304"/>
      <c r="P106" s="304"/>
    </row>
    <row r="107" spans="1:16" x14ac:dyDescent="0.2">
      <c r="A107" s="7"/>
      <c r="B107" s="20"/>
      <c r="C107" s="304"/>
      <c r="D107" s="304"/>
      <c r="E107" s="304"/>
      <c r="F107" s="304"/>
      <c r="G107" s="304"/>
      <c r="H107" s="304"/>
      <c r="I107" s="304"/>
      <c r="J107" s="304"/>
      <c r="K107" s="304"/>
      <c r="L107" s="304"/>
      <c r="M107" s="304"/>
      <c r="N107" s="304"/>
      <c r="O107" s="304"/>
      <c r="P107" s="304"/>
    </row>
    <row r="108" spans="1:16" x14ac:dyDescent="0.2">
      <c r="A108" s="7"/>
      <c r="B108" s="20"/>
      <c r="C108" s="60"/>
      <c r="D108" s="60"/>
      <c r="E108" s="60"/>
      <c r="F108" s="60"/>
      <c r="G108" s="60"/>
      <c r="H108" s="60"/>
      <c r="I108" s="60"/>
      <c r="J108" s="60"/>
      <c r="K108" s="60"/>
      <c r="L108" s="60"/>
      <c r="M108" s="60"/>
      <c r="N108" s="60"/>
      <c r="O108" s="60"/>
      <c r="P108" s="60"/>
    </row>
    <row r="109" spans="1:16" s="28" customFormat="1" ht="12" customHeight="1" x14ac:dyDescent="0.2">
      <c r="A109" s="33"/>
      <c r="B109" s="51" t="s">
        <v>83</v>
      </c>
      <c r="C109" s="327" t="s">
        <v>61</v>
      </c>
      <c r="D109" s="327"/>
      <c r="E109" s="327"/>
      <c r="F109" s="327"/>
      <c r="G109" s="327"/>
      <c r="H109" s="327"/>
      <c r="I109" s="327"/>
      <c r="J109" s="327"/>
      <c r="K109" s="327"/>
      <c r="L109" s="327"/>
      <c r="M109" s="327"/>
      <c r="N109" s="327"/>
      <c r="O109" s="327"/>
      <c r="P109" s="327"/>
    </row>
    <row r="110" spans="1:16" s="28" customFormat="1" ht="12" customHeight="1" x14ac:dyDescent="0.2">
      <c r="B110" s="53"/>
      <c r="C110" s="327"/>
      <c r="D110" s="327"/>
      <c r="E110" s="327"/>
      <c r="F110" s="327"/>
      <c r="G110" s="327"/>
      <c r="H110" s="327"/>
      <c r="I110" s="327"/>
      <c r="J110" s="327"/>
      <c r="K110" s="327"/>
      <c r="L110" s="327"/>
      <c r="M110" s="327"/>
      <c r="N110" s="327"/>
      <c r="O110" s="327"/>
      <c r="P110" s="327"/>
    </row>
    <row r="111" spans="1:16" s="28" customFormat="1" ht="12" customHeight="1" x14ac:dyDescent="0.2">
      <c r="B111" s="53"/>
      <c r="C111" s="327"/>
      <c r="D111" s="327"/>
      <c r="E111" s="327"/>
      <c r="F111" s="327"/>
      <c r="G111" s="327"/>
      <c r="H111" s="327"/>
      <c r="I111" s="327"/>
      <c r="J111" s="327"/>
      <c r="K111" s="327"/>
      <c r="L111" s="327"/>
      <c r="M111" s="327"/>
      <c r="N111" s="327"/>
      <c r="O111" s="327"/>
      <c r="P111" s="327"/>
    </row>
    <row r="112" spans="1:16" s="28" customFormat="1" ht="12" customHeight="1" x14ac:dyDescent="0.2">
      <c r="A112" s="33"/>
      <c r="B112" s="54"/>
      <c r="C112" s="327"/>
      <c r="D112" s="327"/>
      <c r="E112" s="327"/>
      <c r="F112" s="327"/>
      <c r="G112" s="327"/>
      <c r="H112" s="327"/>
      <c r="I112" s="327"/>
      <c r="J112" s="327"/>
      <c r="K112" s="327"/>
      <c r="L112" s="327"/>
      <c r="M112" s="327"/>
      <c r="N112" s="327"/>
      <c r="O112" s="327"/>
      <c r="P112" s="327"/>
    </row>
    <row r="113" spans="1:33" s="28" customFormat="1" ht="12" customHeight="1" x14ac:dyDescent="0.2">
      <c r="A113" s="33"/>
      <c r="B113" s="34"/>
      <c r="C113" s="33"/>
      <c r="D113" s="33"/>
      <c r="E113" s="33"/>
      <c r="F113" s="33"/>
      <c r="G113" s="33"/>
      <c r="H113" s="33"/>
      <c r="I113" s="33"/>
      <c r="J113" s="33"/>
      <c r="K113" s="33"/>
      <c r="L113" s="33"/>
      <c r="M113" s="33"/>
      <c r="N113" s="33"/>
      <c r="O113" s="33"/>
      <c r="P113" s="33"/>
    </row>
    <row r="114" spans="1:33" ht="12" customHeight="1" x14ac:dyDescent="0.2">
      <c r="A114" s="7"/>
      <c r="B114" s="29" t="s">
        <v>171</v>
      </c>
      <c r="C114" s="2" t="s">
        <v>470</v>
      </c>
      <c r="D114" s="7"/>
      <c r="E114" s="7"/>
      <c r="F114" s="7"/>
      <c r="G114" s="7"/>
      <c r="H114" s="7"/>
      <c r="I114" s="7"/>
      <c r="J114" s="7"/>
      <c r="K114" s="7"/>
      <c r="L114" s="7"/>
      <c r="M114" s="7"/>
      <c r="N114" s="7"/>
      <c r="O114" s="7"/>
      <c r="P114" s="7"/>
    </row>
    <row r="115" spans="1:33" ht="12" customHeight="1" x14ac:dyDescent="0.2">
      <c r="A115" s="7"/>
      <c r="B115" s="29"/>
      <c r="C115" s="2"/>
      <c r="D115" s="7"/>
      <c r="E115" s="7"/>
      <c r="F115" s="7"/>
      <c r="G115" s="7"/>
      <c r="H115" s="7"/>
      <c r="I115" s="7"/>
      <c r="J115" s="7"/>
      <c r="K115" s="7"/>
      <c r="L115" s="7"/>
      <c r="M115" s="7"/>
      <c r="N115" s="7"/>
      <c r="O115" s="7"/>
      <c r="P115" s="7"/>
    </row>
    <row r="116" spans="1:33" s="28" customFormat="1" ht="12" customHeight="1" x14ac:dyDescent="0.2">
      <c r="A116" s="39"/>
      <c r="B116" s="61" t="s">
        <v>91</v>
      </c>
      <c r="C116" s="327" t="s">
        <v>62</v>
      </c>
      <c r="D116" s="327"/>
      <c r="E116" s="327"/>
      <c r="F116" s="327"/>
      <c r="G116" s="327"/>
      <c r="H116" s="327"/>
      <c r="I116" s="327"/>
      <c r="J116" s="327"/>
      <c r="K116" s="327"/>
      <c r="L116" s="327"/>
      <c r="M116" s="327"/>
      <c r="N116" s="327"/>
      <c r="O116" s="327"/>
      <c r="P116" s="327"/>
    </row>
    <row r="117" spans="1:33" s="28" customFormat="1" ht="12" customHeight="1" x14ac:dyDescent="0.2">
      <c r="A117" s="39"/>
      <c r="B117" s="62"/>
      <c r="C117" s="327"/>
      <c r="D117" s="327"/>
      <c r="E117" s="327"/>
      <c r="F117" s="327"/>
      <c r="G117" s="327"/>
      <c r="H117" s="327"/>
      <c r="I117" s="327"/>
      <c r="J117" s="327"/>
      <c r="K117" s="327"/>
      <c r="L117" s="327"/>
      <c r="M117" s="327"/>
      <c r="N117" s="327"/>
      <c r="O117" s="327"/>
      <c r="P117" s="327"/>
    </row>
    <row r="118" spans="1:33" s="28" customFormat="1" ht="12" customHeight="1" x14ac:dyDescent="0.2">
      <c r="A118" s="39"/>
      <c r="B118" s="62"/>
      <c r="C118" s="327" t="s">
        <v>63</v>
      </c>
      <c r="D118" s="327"/>
      <c r="E118" s="327"/>
      <c r="F118" s="327"/>
      <c r="G118" s="327"/>
      <c r="H118" s="327"/>
      <c r="I118" s="327"/>
      <c r="J118" s="327"/>
      <c r="K118" s="327"/>
      <c r="L118" s="327"/>
      <c r="M118" s="327"/>
      <c r="N118" s="327"/>
      <c r="O118" s="327"/>
      <c r="P118" s="327"/>
    </row>
    <row r="119" spans="1:33" s="28" customFormat="1" ht="12" customHeight="1" x14ac:dyDescent="0.2">
      <c r="A119" s="46"/>
      <c r="B119" s="63"/>
      <c r="C119" s="327"/>
      <c r="D119" s="327"/>
      <c r="E119" s="327"/>
      <c r="F119" s="327"/>
      <c r="G119" s="327"/>
      <c r="H119" s="327"/>
      <c r="I119" s="327"/>
      <c r="J119" s="327"/>
      <c r="K119" s="327"/>
      <c r="L119" s="327"/>
      <c r="M119" s="327"/>
      <c r="N119" s="327"/>
      <c r="O119" s="327"/>
      <c r="P119" s="327"/>
    </row>
    <row r="120" spans="1:33" s="28" customFormat="1" ht="12" customHeight="1" x14ac:dyDescent="0.2">
      <c r="A120" s="46"/>
      <c r="B120" s="47"/>
      <c r="C120" s="33"/>
      <c r="D120" s="33"/>
      <c r="E120" s="33"/>
      <c r="F120" s="33"/>
      <c r="G120" s="33"/>
      <c r="H120" s="33"/>
      <c r="I120" s="33"/>
      <c r="J120" s="33"/>
      <c r="K120" s="33"/>
      <c r="L120" s="33"/>
      <c r="M120" s="33"/>
      <c r="N120" s="33"/>
      <c r="O120" s="33"/>
      <c r="P120" s="33"/>
    </row>
    <row r="121" spans="1:33" s="28" customFormat="1" ht="12" customHeight="1" x14ac:dyDescent="0.2">
      <c r="B121" s="59" t="s">
        <v>90</v>
      </c>
      <c r="C121" s="333" t="s">
        <v>64</v>
      </c>
      <c r="D121" s="333"/>
      <c r="E121" s="333"/>
      <c r="F121" s="333"/>
      <c r="G121" s="333"/>
      <c r="H121" s="333"/>
      <c r="I121" s="333"/>
      <c r="J121" s="333"/>
      <c r="K121" s="333"/>
      <c r="L121" s="333"/>
      <c r="M121" s="333"/>
      <c r="N121" s="333"/>
      <c r="O121" s="333"/>
      <c r="P121" s="333"/>
    </row>
    <row r="122" spans="1:33" s="28" customFormat="1" ht="12" customHeight="1" x14ac:dyDescent="0.2">
      <c r="A122" s="64"/>
      <c r="B122" s="53"/>
      <c r="C122" s="333"/>
      <c r="D122" s="333"/>
      <c r="E122" s="333"/>
      <c r="F122" s="333"/>
      <c r="G122" s="333"/>
      <c r="H122" s="333"/>
      <c r="I122" s="333"/>
      <c r="J122" s="333"/>
      <c r="K122" s="333"/>
      <c r="L122" s="333"/>
      <c r="M122" s="333"/>
      <c r="N122" s="333"/>
      <c r="O122" s="333"/>
      <c r="P122" s="333"/>
    </row>
    <row r="123" spans="1:33" ht="12" customHeight="1" x14ac:dyDescent="0.2">
      <c r="A123" s="2"/>
      <c r="B123" s="22"/>
      <c r="C123" s="12"/>
      <c r="D123" s="12"/>
      <c r="E123" s="12"/>
      <c r="F123" s="12"/>
      <c r="G123" s="12"/>
      <c r="H123" s="12"/>
      <c r="I123" s="12"/>
      <c r="J123" s="12"/>
      <c r="K123" s="12"/>
      <c r="L123" s="12"/>
      <c r="M123" s="12"/>
      <c r="N123" s="12"/>
      <c r="O123" s="12"/>
      <c r="P123" s="12"/>
    </row>
    <row r="124" spans="1:33" ht="12" customHeight="1" x14ac:dyDescent="0.2">
      <c r="A124" s="14"/>
      <c r="B124" s="29" t="s">
        <v>171</v>
      </c>
      <c r="C124" s="2" t="s">
        <v>471</v>
      </c>
      <c r="D124" s="14"/>
      <c r="E124" s="15"/>
      <c r="F124" s="14"/>
      <c r="G124" s="15"/>
      <c r="H124" s="14"/>
      <c r="I124" s="15"/>
      <c r="J124" s="14"/>
      <c r="K124" s="15"/>
      <c r="L124" s="14"/>
      <c r="M124" s="15"/>
      <c r="N124" s="14"/>
      <c r="O124" s="15"/>
      <c r="P124" s="14"/>
    </row>
    <row r="125" spans="1:33" ht="12" customHeight="1" x14ac:dyDescent="0.2">
      <c r="A125" s="15"/>
      <c r="B125" s="29"/>
      <c r="C125" s="2"/>
      <c r="D125" s="15"/>
      <c r="E125" s="15"/>
      <c r="F125" s="15"/>
      <c r="G125" s="15"/>
      <c r="H125" s="15"/>
      <c r="I125" s="15"/>
      <c r="J125" s="15"/>
      <c r="K125" s="15"/>
      <c r="L125" s="15"/>
      <c r="M125" s="15"/>
      <c r="N125" s="15"/>
      <c r="O125" s="15"/>
      <c r="P125" s="15"/>
    </row>
    <row r="126" spans="1:33" s="28" customFormat="1" ht="12" customHeight="1" x14ac:dyDescent="0.2">
      <c r="A126" s="39"/>
      <c r="B126" s="61" t="s">
        <v>89</v>
      </c>
      <c r="C126" s="327" t="s">
        <v>65</v>
      </c>
      <c r="D126" s="327"/>
      <c r="E126" s="327"/>
      <c r="F126" s="327"/>
      <c r="G126" s="327"/>
      <c r="H126" s="327"/>
      <c r="I126" s="327"/>
      <c r="J126" s="327"/>
      <c r="K126" s="327"/>
      <c r="L126" s="327"/>
      <c r="M126" s="327"/>
      <c r="N126" s="327"/>
      <c r="O126" s="327"/>
      <c r="P126" s="327"/>
    </row>
    <row r="127" spans="1:33" s="28" customFormat="1" ht="12" customHeight="1" x14ac:dyDescent="0.2">
      <c r="A127" s="27"/>
      <c r="B127" s="53"/>
      <c r="C127" s="327"/>
      <c r="D127" s="327"/>
      <c r="E127" s="327"/>
      <c r="F127" s="327"/>
      <c r="G127" s="327"/>
      <c r="H127" s="327"/>
      <c r="I127" s="327"/>
      <c r="J127" s="327"/>
      <c r="K127" s="327"/>
      <c r="L127" s="327"/>
      <c r="M127" s="327"/>
      <c r="N127" s="327"/>
      <c r="O127" s="327"/>
      <c r="P127" s="327"/>
      <c r="S127" s="8"/>
      <c r="T127" s="8"/>
      <c r="U127" s="8"/>
      <c r="V127" s="8"/>
      <c r="W127" s="8"/>
      <c r="X127" s="8"/>
      <c r="Y127" s="8"/>
      <c r="Z127" s="8"/>
      <c r="AA127" s="8"/>
      <c r="AB127" s="8"/>
      <c r="AC127" s="8"/>
      <c r="AD127" s="8"/>
      <c r="AE127" s="8"/>
      <c r="AF127" s="8"/>
      <c r="AG127" s="8"/>
    </row>
    <row r="128" spans="1:33" s="28" customFormat="1" ht="12" customHeight="1" x14ac:dyDescent="0.2">
      <c r="A128" s="27"/>
      <c r="B128" s="41"/>
      <c r="C128" s="33"/>
      <c r="D128" s="33"/>
      <c r="E128" s="33"/>
      <c r="F128" s="33"/>
      <c r="G128" s="33"/>
      <c r="H128" s="33"/>
      <c r="I128" s="33"/>
      <c r="J128" s="33"/>
      <c r="K128" s="33"/>
      <c r="L128" s="33"/>
      <c r="M128" s="33"/>
      <c r="N128" s="33"/>
      <c r="O128" s="33"/>
      <c r="P128" s="33"/>
      <c r="S128" s="8"/>
      <c r="T128" s="8"/>
      <c r="U128" s="8"/>
      <c r="V128" s="8"/>
      <c r="W128" s="8"/>
      <c r="X128" s="8"/>
      <c r="Y128" s="8"/>
      <c r="Z128" s="8"/>
      <c r="AA128" s="8"/>
      <c r="AB128" s="8"/>
      <c r="AC128" s="8"/>
      <c r="AD128" s="8"/>
      <c r="AE128" s="8"/>
      <c r="AF128" s="8"/>
      <c r="AG128" s="8"/>
    </row>
    <row r="129" spans="1:33" s="28" customFormat="1" ht="12" customHeight="1" x14ac:dyDescent="0.2">
      <c r="A129" s="45"/>
      <c r="B129" s="65" t="s">
        <v>88</v>
      </c>
      <c r="C129" s="66" t="s">
        <v>47</v>
      </c>
      <c r="D129" s="67"/>
      <c r="E129" s="67"/>
      <c r="F129" s="67"/>
      <c r="G129" s="67"/>
      <c r="H129" s="67"/>
      <c r="I129" s="67"/>
      <c r="J129" s="67"/>
      <c r="K129" s="67"/>
      <c r="L129" s="67"/>
      <c r="M129" s="67"/>
      <c r="N129" s="67"/>
      <c r="O129" s="67"/>
      <c r="P129" s="67"/>
      <c r="S129" s="8"/>
      <c r="T129" s="8"/>
      <c r="U129" s="8"/>
      <c r="V129" s="8"/>
      <c r="W129" s="8"/>
      <c r="X129" s="8"/>
      <c r="Y129" s="8"/>
      <c r="Z129" s="8"/>
      <c r="AA129" s="8"/>
      <c r="AB129" s="8"/>
      <c r="AC129" s="8"/>
      <c r="AD129" s="8"/>
      <c r="AE129" s="8"/>
      <c r="AF129" s="8"/>
      <c r="AG129" s="8"/>
    </row>
    <row r="130" spans="1:33" ht="12" customHeight="1" x14ac:dyDescent="0.2">
      <c r="A130" s="12"/>
      <c r="B130" s="26"/>
      <c r="C130" s="16"/>
      <c r="D130" s="12"/>
      <c r="E130" s="12"/>
      <c r="F130" s="12"/>
      <c r="G130" s="12"/>
      <c r="H130" s="12"/>
      <c r="I130" s="12"/>
      <c r="J130" s="12"/>
      <c r="K130" s="12"/>
      <c r="L130" s="12"/>
      <c r="M130" s="12"/>
      <c r="N130" s="12"/>
      <c r="O130" s="12"/>
      <c r="P130" s="12"/>
    </row>
    <row r="131" spans="1:33" ht="12" customHeight="1" x14ac:dyDescent="0.2">
      <c r="A131" s="12"/>
      <c r="B131" s="29" t="s">
        <v>171</v>
      </c>
      <c r="C131" s="2" t="s">
        <v>17</v>
      </c>
      <c r="D131" s="12"/>
      <c r="E131" s="12"/>
      <c r="F131" s="12"/>
      <c r="G131" s="12"/>
      <c r="H131" s="12"/>
      <c r="I131" s="12"/>
      <c r="J131" s="12"/>
      <c r="K131" s="12"/>
      <c r="L131" s="12"/>
      <c r="M131" s="12"/>
      <c r="N131" s="12"/>
      <c r="O131" s="12"/>
      <c r="P131" s="12"/>
    </row>
    <row r="132" spans="1:33" ht="12" customHeight="1" x14ac:dyDescent="0.2">
      <c r="A132" s="12"/>
      <c r="B132" s="29"/>
      <c r="C132" s="2"/>
      <c r="D132" s="12"/>
      <c r="E132" s="12"/>
      <c r="F132" s="12"/>
      <c r="G132" s="12"/>
      <c r="H132" s="12"/>
      <c r="I132" s="12"/>
      <c r="J132" s="12"/>
      <c r="K132" s="12"/>
      <c r="L132" s="12"/>
      <c r="M132" s="12"/>
      <c r="N132" s="12"/>
      <c r="O132" s="12"/>
      <c r="P132" s="12"/>
    </row>
    <row r="133" spans="1:33" s="28" customFormat="1" x14ac:dyDescent="0.2">
      <c r="B133" s="59" t="s">
        <v>87</v>
      </c>
      <c r="C133" s="333" t="s">
        <v>66</v>
      </c>
      <c r="D133" s="333"/>
      <c r="E133" s="333"/>
      <c r="F133" s="333"/>
      <c r="G133" s="333"/>
      <c r="H133" s="333"/>
      <c r="I133" s="333"/>
      <c r="J133" s="333"/>
      <c r="K133" s="333"/>
      <c r="L133" s="333"/>
      <c r="M133" s="333"/>
      <c r="N133" s="333"/>
      <c r="O133" s="333"/>
      <c r="P133" s="333"/>
      <c r="S133" s="8"/>
      <c r="T133" s="8"/>
      <c r="U133" s="8"/>
      <c r="V133" s="8"/>
      <c r="W133" s="8"/>
      <c r="X133" s="8"/>
      <c r="Y133" s="8"/>
      <c r="Z133" s="8"/>
      <c r="AA133" s="8"/>
      <c r="AB133" s="8"/>
      <c r="AC133" s="8"/>
      <c r="AD133" s="8"/>
      <c r="AE133" s="8"/>
      <c r="AF133" s="8"/>
      <c r="AG133" s="8"/>
    </row>
    <row r="134" spans="1:33" s="28" customFormat="1" x14ac:dyDescent="0.2">
      <c r="B134" s="59"/>
      <c r="C134" s="333"/>
      <c r="D134" s="333"/>
      <c r="E134" s="333"/>
      <c r="F134" s="333"/>
      <c r="G134" s="333"/>
      <c r="H134" s="333"/>
      <c r="I134" s="333"/>
      <c r="J134" s="333"/>
      <c r="K134" s="333"/>
      <c r="L134" s="333"/>
      <c r="M134" s="333"/>
      <c r="N134" s="333"/>
      <c r="O134" s="333"/>
      <c r="P134" s="333"/>
      <c r="S134" s="8"/>
      <c r="T134" s="8"/>
      <c r="U134" s="8"/>
      <c r="V134" s="8"/>
      <c r="W134" s="8"/>
      <c r="X134" s="8"/>
      <c r="Y134" s="8"/>
      <c r="Z134" s="8"/>
      <c r="AA134" s="8"/>
      <c r="AB134" s="8"/>
      <c r="AC134" s="8"/>
      <c r="AD134" s="8"/>
      <c r="AE134" s="8"/>
      <c r="AF134" s="8"/>
      <c r="AG134" s="8"/>
    </row>
    <row r="135" spans="1:33" s="28" customFormat="1" x14ac:dyDescent="0.2">
      <c r="A135" s="33"/>
      <c r="B135" s="54"/>
      <c r="C135" s="333"/>
      <c r="D135" s="333"/>
      <c r="E135" s="333"/>
      <c r="F135" s="333"/>
      <c r="G135" s="333"/>
      <c r="H135" s="333"/>
      <c r="I135" s="333"/>
      <c r="J135" s="333"/>
      <c r="K135" s="333"/>
      <c r="L135" s="333"/>
      <c r="M135" s="333"/>
      <c r="N135" s="333"/>
      <c r="O135" s="333"/>
      <c r="P135" s="333"/>
      <c r="S135" s="8"/>
      <c r="T135" s="8"/>
      <c r="U135" s="8"/>
      <c r="V135" s="8"/>
      <c r="W135" s="8"/>
      <c r="X135" s="8"/>
      <c r="Y135" s="8"/>
      <c r="Z135" s="8"/>
      <c r="AA135" s="8"/>
      <c r="AB135" s="8"/>
      <c r="AC135" s="8"/>
      <c r="AD135" s="8"/>
      <c r="AE135" s="8"/>
      <c r="AF135" s="8"/>
      <c r="AG135" s="8"/>
    </row>
    <row r="136" spans="1:33" s="28" customFormat="1" ht="12" customHeight="1" x14ac:dyDescent="0.2">
      <c r="A136" s="33"/>
      <c r="B136" s="34"/>
      <c r="C136" s="45"/>
      <c r="D136" s="45"/>
      <c r="E136" s="45"/>
      <c r="F136" s="45"/>
      <c r="G136" s="45"/>
      <c r="H136" s="45"/>
      <c r="I136" s="45"/>
      <c r="J136" s="45"/>
      <c r="K136" s="45"/>
      <c r="L136" s="45"/>
      <c r="M136" s="45"/>
      <c r="N136" s="45"/>
      <c r="O136" s="45"/>
      <c r="P136" s="45"/>
      <c r="S136" s="8"/>
      <c r="T136" s="8"/>
      <c r="U136" s="8"/>
      <c r="V136" s="8"/>
      <c r="W136" s="8"/>
      <c r="X136" s="8"/>
      <c r="Y136" s="8"/>
      <c r="Z136" s="8"/>
      <c r="AA136" s="8"/>
      <c r="AB136" s="8"/>
      <c r="AC136" s="8"/>
      <c r="AD136" s="8"/>
      <c r="AE136" s="8"/>
      <c r="AF136" s="8"/>
      <c r="AG136" s="8"/>
    </row>
    <row r="137" spans="1:33" s="28" customFormat="1" ht="12" customHeight="1" x14ac:dyDescent="0.2">
      <c r="A137" s="27"/>
      <c r="B137" s="59" t="s">
        <v>86</v>
      </c>
      <c r="C137" s="333" t="s">
        <v>67</v>
      </c>
      <c r="D137" s="333"/>
      <c r="E137" s="333"/>
      <c r="F137" s="333"/>
      <c r="G137" s="333"/>
      <c r="H137" s="333"/>
      <c r="I137" s="333"/>
      <c r="J137" s="333"/>
      <c r="K137" s="333"/>
      <c r="L137" s="333"/>
      <c r="M137" s="333"/>
      <c r="N137" s="333"/>
      <c r="O137" s="333"/>
      <c r="P137" s="333"/>
      <c r="S137" s="8"/>
      <c r="T137" s="8"/>
      <c r="U137" s="8"/>
      <c r="V137" s="8"/>
      <c r="W137" s="8"/>
      <c r="X137" s="8"/>
      <c r="Y137" s="8"/>
      <c r="Z137" s="8"/>
      <c r="AA137" s="8"/>
      <c r="AB137" s="8"/>
      <c r="AC137" s="8"/>
      <c r="AD137" s="8"/>
      <c r="AE137" s="8"/>
      <c r="AF137" s="8"/>
      <c r="AG137" s="8"/>
    </row>
    <row r="138" spans="1:33" s="28" customFormat="1" ht="12" customHeight="1" x14ac:dyDescent="0.2">
      <c r="B138" s="53"/>
      <c r="C138" s="333"/>
      <c r="D138" s="333"/>
      <c r="E138" s="333"/>
      <c r="F138" s="333"/>
      <c r="G138" s="333"/>
      <c r="H138" s="333"/>
      <c r="I138" s="333"/>
      <c r="J138" s="333"/>
      <c r="K138" s="333"/>
      <c r="L138" s="333"/>
      <c r="M138" s="333"/>
      <c r="N138" s="333"/>
      <c r="O138" s="333"/>
      <c r="P138" s="333"/>
      <c r="S138" s="8"/>
      <c r="T138" s="8"/>
      <c r="U138" s="8"/>
      <c r="V138" s="8"/>
      <c r="W138" s="8"/>
      <c r="X138" s="8"/>
      <c r="Y138" s="8"/>
      <c r="Z138" s="8"/>
      <c r="AA138" s="8"/>
      <c r="AB138" s="8"/>
      <c r="AC138" s="8"/>
      <c r="AD138" s="8"/>
      <c r="AE138" s="8"/>
      <c r="AF138" s="8"/>
      <c r="AG138" s="8"/>
    </row>
    <row r="139" spans="1:33" s="28" customFormat="1" ht="12" customHeight="1" x14ac:dyDescent="0.2">
      <c r="B139" s="22"/>
      <c r="C139" s="22"/>
      <c r="D139" s="22"/>
      <c r="E139" s="22"/>
      <c r="F139" s="22"/>
      <c r="G139" s="22"/>
      <c r="H139" s="22"/>
      <c r="I139" s="22"/>
      <c r="J139" s="22"/>
      <c r="K139" s="22"/>
      <c r="L139" s="22"/>
      <c r="M139" s="22"/>
      <c r="N139" s="22"/>
      <c r="O139" s="22"/>
      <c r="P139" s="22"/>
      <c r="S139" s="8"/>
      <c r="T139" s="8"/>
      <c r="U139" s="8"/>
      <c r="V139" s="8"/>
      <c r="W139" s="8"/>
      <c r="X139" s="8"/>
      <c r="Y139" s="8"/>
      <c r="Z139" s="8"/>
      <c r="AA139" s="8"/>
      <c r="AB139" s="8"/>
      <c r="AC139" s="8"/>
      <c r="AD139" s="8"/>
      <c r="AE139" s="8"/>
      <c r="AF139" s="8"/>
      <c r="AG139" s="8"/>
    </row>
    <row r="140" spans="1:33" ht="12" customHeight="1" x14ac:dyDescent="0.2">
      <c r="B140" s="22"/>
      <c r="C140" s="36" t="s">
        <v>188</v>
      </c>
      <c r="D140" s="12"/>
      <c r="E140" s="12"/>
      <c r="F140" s="12"/>
      <c r="G140" s="12"/>
      <c r="H140" s="12"/>
      <c r="I140" s="12"/>
      <c r="J140" s="12"/>
      <c r="K140" s="12"/>
      <c r="L140" s="12"/>
      <c r="M140" s="12"/>
      <c r="N140" s="12"/>
      <c r="O140" s="12"/>
      <c r="P140" s="12"/>
    </row>
    <row r="141" spans="1:33" ht="12" customHeight="1" x14ac:dyDescent="0.2">
      <c r="B141" s="22"/>
      <c r="C141" s="36"/>
      <c r="D141" s="12"/>
      <c r="E141" s="12"/>
      <c r="F141" s="12"/>
      <c r="G141" s="12"/>
      <c r="H141" s="12"/>
      <c r="I141" s="12"/>
      <c r="J141" s="12"/>
      <c r="K141" s="12"/>
      <c r="L141" s="12"/>
      <c r="M141" s="12"/>
      <c r="N141" s="12"/>
      <c r="O141" s="12"/>
      <c r="P141" s="12"/>
    </row>
    <row r="142" spans="1:33" ht="12" customHeight="1" x14ac:dyDescent="0.2">
      <c r="B142" s="22"/>
      <c r="C142" s="32" t="s">
        <v>189</v>
      </c>
      <c r="D142" s="12"/>
      <c r="E142" s="12"/>
      <c r="F142" s="12"/>
      <c r="G142" s="12"/>
      <c r="H142" s="12"/>
      <c r="I142" s="12"/>
      <c r="J142" s="12"/>
      <c r="K142" s="12"/>
      <c r="L142" s="12"/>
      <c r="M142" s="12"/>
      <c r="N142" s="12"/>
      <c r="O142" s="12"/>
      <c r="P142" s="12"/>
    </row>
    <row r="143" spans="1:33" ht="12" customHeight="1" x14ac:dyDescent="0.2">
      <c r="B143" s="22"/>
      <c r="C143" s="12"/>
      <c r="D143" s="12"/>
      <c r="E143" s="12"/>
      <c r="F143" s="12"/>
      <c r="G143" s="12"/>
      <c r="H143" s="12"/>
      <c r="I143" s="12"/>
      <c r="J143" s="12"/>
      <c r="K143" s="12"/>
      <c r="L143" s="12"/>
      <c r="M143" s="12"/>
      <c r="N143" s="12"/>
      <c r="O143" s="12"/>
      <c r="P143" s="12"/>
    </row>
    <row r="144" spans="1:33" ht="12" customHeight="1" x14ac:dyDescent="0.2">
      <c r="B144" s="22"/>
      <c r="C144" s="362" t="s">
        <v>173</v>
      </c>
      <c r="D144" s="363"/>
      <c r="E144" s="363"/>
      <c r="F144" s="363"/>
      <c r="G144" s="363"/>
      <c r="H144" s="363"/>
      <c r="I144" s="363"/>
      <c r="J144" s="364"/>
      <c r="K144" s="374">
        <v>2018</v>
      </c>
      <c r="L144" s="374"/>
      <c r="M144" s="374"/>
      <c r="N144" s="374">
        <v>2017</v>
      </c>
      <c r="O144" s="374"/>
      <c r="P144" s="374"/>
    </row>
    <row r="145" spans="2:16" ht="12" customHeight="1" x14ac:dyDescent="0.2">
      <c r="B145" s="22"/>
      <c r="C145" s="351" t="s">
        <v>336</v>
      </c>
      <c r="D145" s="351"/>
      <c r="E145" s="351"/>
      <c r="F145" s="351"/>
      <c r="G145" s="351"/>
      <c r="H145" s="351"/>
      <c r="I145" s="351"/>
      <c r="J145" s="351"/>
      <c r="K145" s="352">
        <v>3172133.03</v>
      </c>
      <c r="L145" s="352"/>
      <c r="M145" s="352"/>
      <c r="N145" s="415">
        <v>3172133.03</v>
      </c>
      <c r="O145" s="415"/>
      <c r="P145" s="415"/>
    </row>
    <row r="146" spans="2:16" ht="12" customHeight="1" x14ac:dyDescent="0.2">
      <c r="B146" s="22"/>
      <c r="C146" s="320" t="s">
        <v>337</v>
      </c>
      <c r="D146" s="321"/>
      <c r="E146" s="321"/>
      <c r="F146" s="321"/>
      <c r="G146" s="321"/>
      <c r="H146" s="321"/>
      <c r="I146" s="321"/>
      <c r="J146" s="322"/>
      <c r="K146" s="410">
        <v>2203470.5099999998</v>
      </c>
      <c r="L146" s="411"/>
      <c r="M146" s="412"/>
      <c r="N146" s="410">
        <v>2175619.9</v>
      </c>
      <c r="O146" s="411"/>
      <c r="P146" s="412"/>
    </row>
    <row r="147" spans="2:16" ht="12" customHeight="1" x14ac:dyDescent="0.2">
      <c r="B147" s="22"/>
      <c r="C147" s="320" t="s">
        <v>338</v>
      </c>
      <c r="D147" s="321"/>
      <c r="E147" s="321"/>
      <c r="F147" s="321"/>
      <c r="G147" s="321"/>
      <c r="H147" s="321"/>
      <c r="I147" s="321"/>
      <c r="J147" s="322"/>
      <c r="K147" s="410">
        <v>347354.75</v>
      </c>
      <c r="L147" s="411"/>
      <c r="M147" s="412"/>
      <c r="N147" s="410">
        <v>347354.75</v>
      </c>
      <c r="O147" s="411"/>
      <c r="P147" s="412"/>
    </row>
    <row r="148" spans="2:16" ht="12" customHeight="1" x14ac:dyDescent="0.2">
      <c r="B148" s="22"/>
      <c r="C148" s="320" t="s">
        <v>481</v>
      </c>
      <c r="D148" s="321"/>
      <c r="E148" s="321"/>
      <c r="F148" s="321"/>
      <c r="G148" s="321"/>
      <c r="H148" s="321"/>
      <c r="I148" s="321"/>
      <c r="J148" s="322"/>
      <c r="K148" s="410">
        <v>838900</v>
      </c>
      <c r="L148" s="411"/>
      <c r="M148" s="412"/>
      <c r="N148" s="410">
        <v>838900</v>
      </c>
      <c r="O148" s="411"/>
      <c r="P148" s="412"/>
    </row>
    <row r="149" spans="2:16" ht="12" customHeight="1" x14ac:dyDescent="0.2">
      <c r="B149" s="22"/>
      <c r="C149" s="320" t="s">
        <v>354</v>
      </c>
      <c r="D149" s="321"/>
      <c r="E149" s="321"/>
      <c r="F149" s="321"/>
      <c r="G149" s="321"/>
      <c r="H149" s="321"/>
      <c r="I149" s="321"/>
      <c r="J149" s="322"/>
      <c r="K149" s="410">
        <v>37680.94</v>
      </c>
      <c r="L149" s="411"/>
      <c r="M149" s="412"/>
      <c r="N149" s="410">
        <v>37680.94</v>
      </c>
      <c r="O149" s="411"/>
      <c r="P149" s="412"/>
    </row>
    <row r="150" spans="2:16" ht="12" customHeight="1" x14ac:dyDescent="0.2">
      <c r="B150" s="22"/>
      <c r="C150" s="299" t="s">
        <v>341</v>
      </c>
      <c r="D150" s="300"/>
      <c r="E150" s="300"/>
      <c r="F150" s="300"/>
      <c r="G150" s="300"/>
      <c r="H150" s="300"/>
      <c r="I150" s="300"/>
      <c r="J150" s="323"/>
      <c r="K150" s="413">
        <f>SUM(K145:L149)</f>
        <v>6599539.2299999995</v>
      </c>
      <c r="L150" s="422"/>
      <c r="M150" s="112"/>
      <c r="N150" s="413">
        <f>SUM(N144:P149)</f>
        <v>6573705.6200000001</v>
      </c>
      <c r="O150" s="422"/>
      <c r="P150" s="414"/>
    </row>
    <row r="151" spans="2:16" ht="12" customHeight="1" x14ac:dyDescent="0.2">
      <c r="B151" s="22"/>
      <c r="C151" s="320" t="s">
        <v>339</v>
      </c>
      <c r="D151" s="321"/>
      <c r="E151" s="321"/>
      <c r="F151" s="321"/>
      <c r="G151" s="321"/>
      <c r="H151" s="321"/>
      <c r="I151" s="321"/>
      <c r="J151" s="322"/>
      <c r="K151" s="410">
        <v>980786.57</v>
      </c>
      <c r="L151" s="411"/>
      <c r="M151" s="412"/>
      <c r="N151" s="345">
        <v>0</v>
      </c>
      <c r="O151" s="346"/>
      <c r="P151" s="347"/>
    </row>
    <row r="152" spans="2:16" ht="12" customHeight="1" x14ac:dyDescent="0.2">
      <c r="B152" s="22"/>
      <c r="C152" s="299" t="s">
        <v>342</v>
      </c>
      <c r="D152" s="300"/>
      <c r="E152" s="300"/>
      <c r="F152" s="300"/>
      <c r="G152" s="300"/>
      <c r="H152" s="300"/>
      <c r="I152" s="300"/>
      <c r="J152" s="323"/>
      <c r="K152" s="413">
        <f>SUM(K151)</f>
        <v>980786.57</v>
      </c>
      <c r="L152" s="422"/>
      <c r="M152" s="112"/>
      <c r="N152" s="345">
        <v>0</v>
      </c>
      <c r="O152" s="346"/>
      <c r="P152" s="347"/>
    </row>
    <row r="153" spans="2:16" ht="12" customHeight="1" x14ac:dyDescent="0.2">
      <c r="B153" s="22"/>
      <c r="C153" s="299" t="s">
        <v>472</v>
      </c>
      <c r="D153" s="300"/>
      <c r="E153" s="300"/>
      <c r="F153" s="300"/>
      <c r="G153" s="300"/>
      <c r="H153" s="300"/>
      <c r="I153" s="300"/>
      <c r="J153" s="323"/>
      <c r="K153" s="492">
        <f>K150+K152</f>
        <v>7580325.7999999998</v>
      </c>
      <c r="L153" s="493"/>
      <c r="M153" s="115"/>
      <c r="N153" s="506">
        <f>SUM(N151:P152)</f>
        <v>0</v>
      </c>
      <c r="O153" s="506"/>
      <c r="P153" s="506"/>
    </row>
    <row r="154" spans="2:16" ht="12" customHeight="1" x14ac:dyDescent="0.2">
      <c r="B154" s="22"/>
      <c r="C154" s="113"/>
      <c r="D154" s="113"/>
      <c r="E154" s="113"/>
      <c r="F154" s="113"/>
      <c r="G154" s="113"/>
      <c r="H154" s="113"/>
      <c r="I154" s="113"/>
      <c r="J154" s="113"/>
      <c r="K154" s="114"/>
      <c r="L154" s="114"/>
      <c r="M154" s="115"/>
      <c r="N154" s="116"/>
      <c r="O154" s="116"/>
      <c r="P154" s="116"/>
    </row>
    <row r="155" spans="2:16" ht="12" customHeight="1" x14ac:dyDescent="0.2">
      <c r="B155" s="22"/>
      <c r="C155" s="113"/>
      <c r="D155" s="113"/>
      <c r="E155" s="113"/>
      <c r="F155" s="113"/>
      <c r="G155" s="113"/>
      <c r="H155" s="113"/>
      <c r="I155" s="113"/>
      <c r="J155" s="113"/>
      <c r="K155" s="114"/>
      <c r="L155" s="114"/>
      <c r="M155" s="115"/>
      <c r="N155" s="116"/>
      <c r="O155" s="116"/>
      <c r="P155" s="116"/>
    </row>
    <row r="156" spans="2:16" ht="12" customHeight="1" x14ac:dyDescent="0.2">
      <c r="B156" s="22"/>
      <c r="C156" s="320" t="s">
        <v>340</v>
      </c>
      <c r="D156" s="321"/>
      <c r="E156" s="321"/>
      <c r="F156" s="321"/>
      <c r="G156" s="321"/>
      <c r="H156" s="321"/>
      <c r="I156" s="321"/>
      <c r="J156" s="322"/>
      <c r="K156" s="410">
        <v>7350656.4900000002</v>
      </c>
      <c r="L156" s="411"/>
      <c r="M156" s="412"/>
      <c r="N156" s="473"/>
      <c r="O156" s="474"/>
      <c r="P156" s="475"/>
    </row>
    <row r="157" spans="2:16" ht="12" customHeight="1" x14ac:dyDescent="0.2">
      <c r="B157" s="22"/>
      <c r="C157" s="299" t="s">
        <v>343</v>
      </c>
      <c r="D157" s="300"/>
      <c r="E157" s="300"/>
      <c r="F157" s="300"/>
      <c r="G157" s="300"/>
      <c r="H157" s="300"/>
      <c r="I157" s="300"/>
      <c r="J157" s="323"/>
      <c r="K157" s="338">
        <f>SUM(K156)</f>
        <v>7350656.4900000002</v>
      </c>
      <c r="L157" s="338"/>
      <c r="M157" s="338"/>
      <c r="N157" s="338">
        <f>SUM(N145:P156)</f>
        <v>13145394.24</v>
      </c>
      <c r="O157" s="338"/>
      <c r="P157" s="338"/>
    </row>
    <row r="158" spans="2:16" ht="12" customHeight="1" x14ac:dyDescent="0.2">
      <c r="B158" s="22"/>
      <c r="C158" s="12"/>
      <c r="D158" s="37"/>
      <c r="E158" s="37"/>
      <c r="F158" s="37"/>
      <c r="G158" s="37"/>
      <c r="H158" s="37"/>
      <c r="I158" s="37"/>
      <c r="J158" s="37"/>
      <c r="K158" s="37"/>
      <c r="L158" s="38"/>
      <c r="M158" s="38"/>
      <c r="N158" s="38"/>
      <c r="O158" s="38"/>
      <c r="P158" s="38"/>
    </row>
    <row r="159" spans="2:16" ht="12" customHeight="1" x14ac:dyDescent="0.2">
      <c r="B159" s="22"/>
      <c r="C159" s="35" t="s">
        <v>190</v>
      </c>
      <c r="D159" s="37"/>
      <c r="E159" s="37"/>
      <c r="F159" s="37"/>
      <c r="G159" s="37"/>
      <c r="H159" s="37"/>
      <c r="I159" s="37"/>
      <c r="J159" s="37"/>
      <c r="K159" s="37"/>
      <c r="L159" s="38"/>
      <c r="M159" s="38"/>
      <c r="N159" s="38"/>
      <c r="O159" s="38"/>
      <c r="P159" s="38"/>
    </row>
    <row r="160" spans="2:16" ht="12" customHeight="1" x14ac:dyDescent="0.2">
      <c r="B160" s="22"/>
      <c r="C160" s="35"/>
      <c r="D160" s="37"/>
      <c r="E160" s="37"/>
      <c r="F160" s="37"/>
      <c r="G160" s="37"/>
      <c r="H160" s="37"/>
      <c r="I160" s="37"/>
      <c r="J160" s="37"/>
      <c r="K160" s="37"/>
      <c r="L160" s="38"/>
      <c r="M160" s="38"/>
      <c r="N160" s="38"/>
      <c r="O160" s="38"/>
      <c r="P160" s="38"/>
    </row>
    <row r="161" spans="2:19" ht="12" customHeight="1" x14ac:dyDescent="0.2">
      <c r="B161" s="22"/>
      <c r="C161" s="32" t="s">
        <v>191</v>
      </c>
      <c r="D161" s="37"/>
      <c r="E161" s="37"/>
      <c r="F161" s="37"/>
      <c r="G161" s="37"/>
      <c r="H161" s="37"/>
      <c r="I161" s="37"/>
      <c r="J161" s="37"/>
      <c r="K161" s="37"/>
      <c r="L161" s="38"/>
      <c r="M161" s="38"/>
      <c r="N161" s="38"/>
      <c r="O161" s="38"/>
      <c r="P161" s="38"/>
    </row>
    <row r="162" spans="2:19" ht="12" customHeight="1" x14ac:dyDescent="0.2">
      <c r="B162" s="22"/>
      <c r="C162" s="12"/>
      <c r="D162" s="37"/>
      <c r="E162" s="37"/>
      <c r="F162" s="37"/>
      <c r="G162" s="37"/>
      <c r="H162" s="37"/>
      <c r="I162" s="37"/>
      <c r="J162" s="37"/>
      <c r="K162" s="37"/>
      <c r="L162" s="38"/>
      <c r="M162" s="38"/>
      <c r="N162" s="38"/>
      <c r="O162" s="38"/>
      <c r="P162" s="38"/>
    </row>
    <row r="163" spans="2:19" ht="12" customHeight="1" x14ac:dyDescent="0.2">
      <c r="B163" s="22"/>
      <c r="D163" s="355" t="s">
        <v>173</v>
      </c>
      <c r="E163" s="355"/>
      <c r="F163" s="355"/>
      <c r="G163" s="355"/>
      <c r="H163" s="355"/>
      <c r="I163" s="355"/>
      <c r="J163" s="374">
        <v>2018</v>
      </c>
      <c r="K163" s="374"/>
      <c r="L163" s="374"/>
      <c r="M163" s="374">
        <v>2017</v>
      </c>
      <c r="N163" s="374"/>
      <c r="O163" s="374"/>
    </row>
    <row r="164" spans="2:19" ht="12" customHeight="1" x14ac:dyDescent="0.2">
      <c r="B164" s="22"/>
      <c r="D164" s="351" t="s">
        <v>345</v>
      </c>
      <c r="E164" s="351"/>
      <c r="F164" s="351"/>
      <c r="G164" s="351"/>
      <c r="H164" s="351"/>
      <c r="I164" s="351"/>
      <c r="J164" s="352">
        <v>604388.4</v>
      </c>
      <c r="K164" s="352"/>
      <c r="L164" s="352"/>
      <c r="M164" s="352">
        <v>594174.6</v>
      </c>
      <c r="N164" s="352"/>
      <c r="O164" s="352"/>
    </row>
    <row r="165" spans="2:19" ht="12" customHeight="1" x14ac:dyDescent="0.2">
      <c r="B165" s="22"/>
      <c r="D165" s="320" t="s">
        <v>346</v>
      </c>
      <c r="E165" s="321"/>
      <c r="F165" s="321"/>
      <c r="G165" s="321"/>
      <c r="H165" s="321"/>
      <c r="I165" s="322"/>
      <c r="J165" s="410">
        <v>20532</v>
      </c>
      <c r="K165" s="411"/>
      <c r="L165" s="412"/>
      <c r="M165" s="108">
        <v>0</v>
      </c>
      <c r="N165" s="410">
        <v>20532</v>
      </c>
      <c r="O165" s="412"/>
    </row>
    <row r="166" spans="2:19" ht="12" customHeight="1" x14ac:dyDescent="0.2">
      <c r="B166" s="22"/>
      <c r="D166" s="320" t="s">
        <v>347</v>
      </c>
      <c r="E166" s="321"/>
      <c r="F166" s="321"/>
      <c r="G166" s="321"/>
      <c r="H166" s="321"/>
      <c r="I166" s="322"/>
      <c r="J166" s="410">
        <v>1064142.68</v>
      </c>
      <c r="K166" s="411"/>
      <c r="L166" s="412"/>
      <c r="M166" s="108"/>
      <c r="N166" s="410">
        <v>1046505.87</v>
      </c>
      <c r="O166" s="412"/>
    </row>
    <row r="167" spans="2:19" ht="12" customHeight="1" x14ac:dyDescent="0.2">
      <c r="B167" s="22"/>
      <c r="D167" s="320" t="s">
        <v>348</v>
      </c>
      <c r="E167" s="321"/>
      <c r="F167" s="321"/>
      <c r="G167" s="321"/>
      <c r="H167" s="321"/>
      <c r="I167" s="322"/>
      <c r="J167" s="410">
        <v>514407.43</v>
      </c>
      <c r="K167" s="411"/>
      <c r="L167" s="412"/>
      <c r="M167" s="108"/>
      <c r="N167" s="410">
        <v>514407.43</v>
      </c>
      <c r="O167" s="412"/>
    </row>
    <row r="168" spans="2:19" ht="12" customHeight="1" x14ac:dyDescent="0.2">
      <c r="B168" s="22"/>
      <c r="D168" s="299" t="s">
        <v>349</v>
      </c>
      <c r="E168" s="300"/>
      <c r="F168" s="300"/>
      <c r="G168" s="300"/>
      <c r="H168" s="300"/>
      <c r="I168" s="323"/>
      <c r="J168" s="324">
        <f>J164+J165+J166+J167</f>
        <v>2203470.5100000002</v>
      </c>
      <c r="K168" s="325"/>
      <c r="L168" s="326"/>
      <c r="M168" s="108"/>
      <c r="N168" s="413">
        <f>SUM(N164:O167)</f>
        <v>1581445.3</v>
      </c>
      <c r="O168" s="414"/>
    </row>
    <row r="169" spans="2:19" ht="12" customHeight="1" x14ac:dyDescent="0.2">
      <c r="B169" s="22"/>
      <c r="D169" s="320" t="s">
        <v>350</v>
      </c>
      <c r="E169" s="321"/>
      <c r="F169" s="321"/>
      <c r="G169" s="321"/>
      <c r="H169" s="321"/>
      <c r="I169" s="322"/>
      <c r="J169" s="410">
        <v>273300.34999999998</v>
      </c>
      <c r="K169" s="411"/>
      <c r="L169" s="412"/>
      <c r="M169" s="108"/>
      <c r="N169" s="410">
        <v>273300.34999999998</v>
      </c>
      <c r="O169" s="412"/>
    </row>
    <row r="170" spans="2:19" ht="12" customHeight="1" x14ac:dyDescent="0.2">
      <c r="B170" s="22"/>
      <c r="D170" s="320" t="s">
        <v>351</v>
      </c>
      <c r="E170" s="321"/>
      <c r="F170" s="321"/>
      <c r="G170" s="321"/>
      <c r="H170" s="321"/>
      <c r="I170" s="322"/>
      <c r="J170" s="410">
        <v>74054.399999999994</v>
      </c>
      <c r="K170" s="411"/>
      <c r="L170" s="412"/>
      <c r="M170" s="108"/>
      <c r="N170" s="410">
        <v>74054.399999999994</v>
      </c>
      <c r="O170" s="412"/>
    </row>
    <row r="171" spans="2:19" ht="12" customHeight="1" x14ac:dyDescent="0.2">
      <c r="B171" s="22"/>
      <c r="D171" s="299" t="s">
        <v>352</v>
      </c>
      <c r="E171" s="300"/>
      <c r="F171" s="300"/>
      <c r="G171" s="300"/>
      <c r="H171" s="300"/>
      <c r="I171" s="323"/>
      <c r="J171" s="418">
        <f>J169+J170</f>
        <v>347354.75</v>
      </c>
      <c r="K171" s="418"/>
      <c r="L171" s="418"/>
      <c r="M171" s="418">
        <f>SUM(M169:O170)</f>
        <v>347354.75</v>
      </c>
      <c r="N171" s="418"/>
      <c r="O171" s="418"/>
    </row>
    <row r="172" spans="2:19" ht="12" customHeight="1" x14ac:dyDescent="0.2">
      <c r="B172" s="22"/>
      <c r="D172" s="351" t="s">
        <v>476</v>
      </c>
      <c r="E172" s="351"/>
      <c r="F172" s="351"/>
      <c r="G172" s="351"/>
      <c r="H172" s="351"/>
      <c r="I172" s="351"/>
      <c r="J172" s="352">
        <v>339000</v>
      </c>
      <c r="K172" s="352"/>
      <c r="L172" s="352"/>
      <c r="M172" s="352">
        <v>339000</v>
      </c>
      <c r="N172" s="352"/>
      <c r="O172" s="352"/>
    </row>
    <row r="173" spans="2:19" ht="24.75" customHeight="1" x14ac:dyDescent="0.2">
      <c r="B173" s="22"/>
      <c r="D173" s="419" t="s">
        <v>353</v>
      </c>
      <c r="E173" s="420"/>
      <c r="F173" s="420"/>
      <c r="G173" s="420"/>
      <c r="H173" s="420"/>
      <c r="I173" s="421"/>
      <c r="J173" s="352">
        <v>499900</v>
      </c>
      <c r="K173" s="352"/>
      <c r="L173" s="352"/>
      <c r="M173" s="352">
        <v>499900</v>
      </c>
      <c r="N173" s="352"/>
      <c r="O173" s="352"/>
      <c r="R173" s="129"/>
      <c r="S173" s="129"/>
    </row>
    <row r="174" spans="2:19" ht="12" customHeight="1" x14ac:dyDescent="0.2">
      <c r="B174" s="22"/>
      <c r="D174" s="416" t="s">
        <v>355</v>
      </c>
      <c r="E174" s="416"/>
      <c r="F174" s="416"/>
      <c r="G174" s="416"/>
      <c r="H174" s="416"/>
      <c r="I174" s="416"/>
      <c r="J174" s="338">
        <f>SUM(J172:L173)</f>
        <v>838900</v>
      </c>
      <c r="K174" s="338"/>
      <c r="L174" s="338"/>
      <c r="M174" s="338">
        <f>SUM(M172:O173)</f>
        <v>838900</v>
      </c>
      <c r="N174" s="338"/>
      <c r="O174" s="338"/>
      <c r="R174" s="129"/>
      <c r="S174" s="129"/>
    </row>
    <row r="175" spans="2:19" ht="24.75" customHeight="1" x14ac:dyDescent="0.2">
      <c r="B175" s="22"/>
      <c r="D175" s="417" t="s">
        <v>357</v>
      </c>
      <c r="E175" s="417"/>
      <c r="F175" s="417"/>
      <c r="G175" s="417"/>
      <c r="H175" s="417"/>
      <c r="I175" s="417"/>
      <c r="J175" s="415">
        <v>24441.14</v>
      </c>
      <c r="K175" s="415"/>
      <c r="L175" s="415"/>
      <c r="M175" s="415">
        <v>24411.14</v>
      </c>
      <c r="N175" s="415"/>
      <c r="O175" s="415"/>
      <c r="R175" s="129"/>
      <c r="S175" s="129"/>
    </row>
    <row r="176" spans="2:19" ht="12" customHeight="1" x14ac:dyDescent="0.2">
      <c r="B176" s="22"/>
      <c r="D176" s="351" t="s">
        <v>358</v>
      </c>
      <c r="E176" s="351"/>
      <c r="F176" s="351"/>
      <c r="G176" s="351"/>
      <c r="H176" s="351"/>
      <c r="I176" s="351"/>
      <c r="J176" s="415">
        <v>479</v>
      </c>
      <c r="K176" s="415"/>
      <c r="L176" s="415"/>
      <c r="M176" s="415">
        <v>479</v>
      </c>
      <c r="N176" s="415"/>
      <c r="O176" s="415"/>
      <c r="R176" s="129"/>
      <c r="S176" s="129"/>
    </row>
    <row r="177" spans="2:17" ht="27.75" customHeight="1" x14ac:dyDescent="0.2">
      <c r="B177" s="22"/>
      <c r="D177" s="294" t="s">
        <v>359</v>
      </c>
      <c r="E177" s="294"/>
      <c r="F177" s="294"/>
      <c r="G177" s="294"/>
      <c r="H177" s="294"/>
      <c r="I177" s="294"/>
      <c r="J177" s="295">
        <v>3210</v>
      </c>
      <c r="K177" s="295"/>
      <c r="L177" s="295"/>
      <c r="M177" s="295">
        <v>3210</v>
      </c>
      <c r="N177" s="295"/>
      <c r="O177" s="295"/>
    </row>
    <row r="178" spans="2:17" ht="12" customHeight="1" x14ac:dyDescent="0.2">
      <c r="B178" s="22"/>
      <c r="D178" s="351" t="s">
        <v>473</v>
      </c>
      <c r="E178" s="351"/>
      <c r="F178" s="351"/>
      <c r="G178" s="351"/>
      <c r="H178" s="351"/>
      <c r="I178" s="351"/>
      <c r="J178" s="415">
        <v>9550.7999999999993</v>
      </c>
      <c r="K178" s="415"/>
      <c r="L178" s="415"/>
      <c r="M178" s="415">
        <v>9550.7999999999993</v>
      </c>
      <c r="N178" s="415"/>
      <c r="O178" s="415"/>
    </row>
    <row r="179" spans="2:17" ht="12" customHeight="1" x14ac:dyDescent="0.2">
      <c r="B179" s="22"/>
      <c r="D179" s="416" t="s">
        <v>356</v>
      </c>
      <c r="E179" s="416"/>
      <c r="F179" s="416"/>
      <c r="G179" s="416"/>
      <c r="H179" s="416"/>
      <c r="I179" s="416"/>
      <c r="J179" s="338">
        <f>J175+J176+J177+J178</f>
        <v>37680.94</v>
      </c>
      <c r="K179" s="338"/>
      <c r="L179" s="338"/>
      <c r="M179" s="338">
        <f>SUM(M175:O178)</f>
        <v>37650.94</v>
      </c>
      <c r="N179" s="338"/>
      <c r="O179" s="338"/>
    </row>
    <row r="180" spans="2:17" ht="27" customHeight="1" x14ac:dyDescent="0.2">
      <c r="B180" s="22"/>
      <c r="D180" s="296" t="s">
        <v>360</v>
      </c>
      <c r="E180" s="297"/>
      <c r="F180" s="297"/>
      <c r="G180" s="297"/>
      <c r="H180" s="297"/>
      <c r="I180" s="298"/>
      <c r="J180" s="423">
        <v>457724.14</v>
      </c>
      <c r="K180" s="424"/>
      <c r="L180" s="425"/>
      <c r="M180" s="117"/>
      <c r="N180" s="423">
        <v>457724.14</v>
      </c>
      <c r="O180" s="425"/>
    </row>
    <row r="181" spans="2:17" ht="26.25" customHeight="1" x14ac:dyDescent="0.2">
      <c r="B181" s="22"/>
      <c r="D181" s="296" t="s">
        <v>361</v>
      </c>
      <c r="E181" s="297"/>
      <c r="F181" s="297"/>
      <c r="G181" s="297"/>
      <c r="H181" s="297"/>
      <c r="I181" s="298"/>
      <c r="J181" s="423">
        <v>121936.7</v>
      </c>
      <c r="K181" s="424"/>
      <c r="L181" s="425"/>
      <c r="M181" s="117"/>
      <c r="N181" s="423">
        <v>121936.7</v>
      </c>
      <c r="O181" s="425"/>
    </row>
    <row r="182" spans="2:17" ht="27" customHeight="1" x14ac:dyDescent="0.2">
      <c r="B182" s="22"/>
      <c r="D182" s="296" t="s">
        <v>362</v>
      </c>
      <c r="E182" s="297"/>
      <c r="F182" s="297"/>
      <c r="G182" s="297"/>
      <c r="H182" s="297"/>
      <c r="I182" s="298"/>
      <c r="J182" s="423">
        <v>396175</v>
      </c>
      <c r="K182" s="424"/>
      <c r="L182" s="425"/>
      <c r="M182" s="117"/>
      <c r="N182" s="423">
        <v>396175</v>
      </c>
      <c r="O182" s="425"/>
    </row>
    <row r="183" spans="2:17" ht="27" customHeight="1" x14ac:dyDescent="0.2">
      <c r="B183" s="22"/>
      <c r="D183" s="296" t="s">
        <v>363</v>
      </c>
      <c r="E183" s="297"/>
      <c r="F183" s="297"/>
      <c r="G183" s="297"/>
      <c r="H183" s="297"/>
      <c r="I183" s="298"/>
      <c r="J183" s="423">
        <v>4950.7299999999996</v>
      </c>
      <c r="K183" s="424"/>
      <c r="L183" s="425"/>
      <c r="M183" s="117"/>
      <c r="N183" s="423">
        <v>4950.7299999999996</v>
      </c>
      <c r="O183" s="425"/>
    </row>
    <row r="184" spans="2:17" ht="24" customHeight="1" x14ac:dyDescent="0.2">
      <c r="B184" s="22"/>
      <c r="D184" s="426" t="s">
        <v>364</v>
      </c>
      <c r="E184" s="427"/>
      <c r="F184" s="427"/>
      <c r="G184" s="427"/>
      <c r="H184" s="427"/>
      <c r="I184" s="428"/>
      <c r="J184" s="301">
        <f>SUM(J180:L183)</f>
        <v>980786.57</v>
      </c>
      <c r="K184" s="302"/>
      <c r="L184" s="303"/>
      <c r="M184" s="117"/>
      <c r="N184" s="301">
        <f>SUM(N180:O183)</f>
        <v>980786.57</v>
      </c>
      <c r="O184" s="303"/>
    </row>
    <row r="185" spans="2:17" ht="12" customHeight="1" x14ac:dyDescent="0.2">
      <c r="B185" s="22"/>
      <c r="D185" s="299" t="s">
        <v>175</v>
      </c>
      <c r="E185" s="300"/>
      <c r="F185" s="300"/>
      <c r="G185" s="300"/>
      <c r="H185" s="300"/>
      <c r="I185" s="323"/>
      <c r="J185" s="338">
        <f>SUM(J168,J171,J174,J179,J184)</f>
        <v>4408192.7700000005</v>
      </c>
      <c r="K185" s="338"/>
      <c r="L185" s="338"/>
      <c r="M185" s="338">
        <f>SUM(N168+M171+M174,M179+N184)</f>
        <v>3786137.5599999996</v>
      </c>
      <c r="N185" s="338"/>
      <c r="O185" s="338"/>
      <c r="Q185" s="132"/>
    </row>
    <row r="186" spans="2:17" ht="12" customHeight="1" x14ac:dyDescent="0.2">
      <c r="B186" s="22"/>
      <c r="C186" s="12"/>
      <c r="D186" s="37"/>
      <c r="E186" s="37"/>
      <c r="F186" s="37"/>
      <c r="G186" s="37"/>
      <c r="H186" s="37"/>
      <c r="I186" s="37"/>
      <c r="J186" s="37"/>
      <c r="K186" s="37"/>
      <c r="L186" s="38"/>
      <c r="M186" s="38"/>
      <c r="N186" s="38"/>
      <c r="O186" s="38"/>
      <c r="P186" s="38"/>
    </row>
    <row r="187" spans="2:17" ht="12" customHeight="1" x14ac:dyDescent="0.2">
      <c r="B187" s="22"/>
      <c r="C187" s="35" t="s">
        <v>192</v>
      </c>
      <c r="D187" s="37"/>
      <c r="E187" s="37"/>
      <c r="F187" s="37"/>
      <c r="G187" s="37"/>
      <c r="H187" s="37"/>
      <c r="I187" s="37"/>
      <c r="J187" s="37"/>
      <c r="K187" s="37"/>
      <c r="L187" s="38"/>
      <c r="M187" s="38"/>
      <c r="N187" s="38"/>
      <c r="O187" s="38"/>
      <c r="P187" s="38"/>
    </row>
    <row r="188" spans="2:17" ht="12" customHeight="1" x14ac:dyDescent="0.2">
      <c r="B188" s="22"/>
      <c r="C188" s="35"/>
      <c r="D188" s="37"/>
      <c r="E188" s="37"/>
      <c r="F188" s="37"/>
      <c r="G188" s="37"/>
      <c r="H188" s="37"/>
      <c r="I188" s="37"/>
      <c r="J188" s="37"/>
      <c r="K188" s="37"/>
      <c r="L188" s="38"/>
      <c r="M188" s="38"/>
      <c r="N188" s="38"/>
      <c r="O188" s="38"/>
      <c r="P188" s="38"/>
    </row>
    <row r="189" spans="2:17" ht="12" customHeight="1" x14ac:dyDescent="0.2">
      <c r="B189" s="22"/>
      <c r="C189" s="32" t="s">
        <v>191</v>
      </c>
      <c r="D189" s="37"/>
      <c r="E189" s="37"/>
      <c r="F189" s="37"/>
      <c r="G189" s="37"/>
      <c r="H189" s="37"/>
      <c r="I189" s="37"/>
      <c r="J189" s="37"/>
      <c r="K189" s="37"/>
      <c r="L189" s="38"/>
      <c r="M189" s="38"/>
      <c r="N189" s="38"/>
      <c r="O189" s="38"/>
      <c r="P189" s="38"/>
    </row>
    <row r="190" spans="2:17" ht="12" customHeight="1" x14ac:dyDescent="0.2">
      <c r="B190" s="22"/>
      <c r="C190" s="12"/>
      <c r="D190" s="37"/>
      <c r="E190" s="37"/>
      <c r="F190" s="37"/>
      <c r="G190" s="37"/>
      <c r="H190" s="37"/>
      <c r="I190" s="37"/>
      <c r="J190" s="37"/>
      <c r="K190" s="37"/>
      <c r="L190" s="38"/>
      <c r="M190" s="38"/>
      <c r="N190" s="38"/>
      <c r="O190" s="38"/>
      <c r="P190" s="38"/>
    </row>
    <row r="191" spans="2:17" ht="12" customHeight="1" x14ac:dyDescent="0.2">
      <c r="B191" s="22"/>
      <c r="C191" s="12"/>
      <c r="D191" s="355" t="s">
        <v>173</v>
      </c>
      <c r="E191" s="355"/>
      <c r="F191" s="355"/>
      <c r="G191" s="355"/>
      <c r="H191" s="355"/>
      <c r="I191" s="355"/>
      <c r="J191" s="374">
        <v>2018</v>
      </c>
      <c r="K191" s="374"/>
      <c r="L191" s="374"/>
      <c r="M191" s="374">
        <v>2017</v>
      </c>
      <c r="N191" s="374"/>
      <c r="O191" s="374"/>
    </row>
    <row r="192" spans="2:17" ht="12" customHeight="1" x14ac:dyDescent="0.2">
      <c r="B192" s="22"/>
      <c r="C192" s="12"/>
      <c r="D192" s="351" t="s">
        <v>344</v>
      </c>
      <c r="E192" s="351"/>
      <c r="F192" s="351"/>
      <c r="G192" s="351"/>
      <c r="H192" s="351"/>
      <c r="I192" s="351"/>
      <c r="J192" s="352">
        <v>7350656.4900000002</v>
      </c>
      <c r="K192" s="352"/>
      <c r="L192" s="352"/>
      <c r="M192" s="352">
        <v>7350656.4900000002</v>
      </c>
      <c r="N192" s="352"/>
      <c r="O192" s="352"/>
    </row>
    <row r="193" spans="1:33" ht="12" customHeight="1" x14ac:dyDescent="0.2">
      <c r="B193" s="22"/>
      <c r="C193" s="12"/>
      <c r="D193" s="37"/>
      <c r="E193" s="37"/>
      <c r="F193" s="37"/>
      <c r="G193" s="37"/>
      <c r="H193" s="37"/>
      <c r="I193" s="37"/>
      <c r="J193" s="37"/>
      <c r="K193" s="37"/>
      <c r="L193" s="38"/>
      <c r="M193" s="38"/>
      <c r="N193" s="38"/>
      <c r="O193" s="38"/>
      <c r="P193" s="38"/>
    </row>
    <row r="194" spans="1:33" ht="12" customHeight="1" x14ac:dyDescent="0.2">
      <c r="A194" s="2"/>
      <c r="B194" s="29" t="s">
        <v>171</v>
      </c>
      <c r="C194" s="2" t="s">
        <v>18</v>
      </c>
    </row>
    <row r="195" spans="1:33" ht="12" customHeight="1" x14ac:dyDescent="0.2">
      <c r="A195" s="2"/>
      <c r="B195" s="29"/>
      <c r="C195" s="2"/>
    </row>
    <row r="196" spans="1:33" s="28" customFormat="1" ht="12" customHeight="1" x14ac:dyDescent="0.2">
      <c r="A196" s="39"/>
      <c r="B196" s="61" t="s">
        <v>85</v>
      </c>
      <c r="C196" s="327" t="s">
        <v>68</v>
      </c>
      <c r="D196" s="327"/>
      <c r="E196" s="327"/>
      <c r="F196" s="327"/>
      <c r="G196" s="327"/>
      <c r="H196" s="327"/>
      <c r="I196" s="327"/>
      <c r="J196" s="327"/>
      <c r="K196" s="327"/>
      <c r="L196" s="327"/>
      <c r="M196" s="327"/>
      <c r="N196" s="327"/>
      <c r="O196" s="327"/>
      <c r="P196" s="327"/>
      <c r="T196" s="8"/>
      <c r="U196" s="8"/>
      <c r="V196" s="8"/>
      <c r="W196" s="8"/>
      <c r="X196" s="8"/>
      <c r="Y196" s="8"/>
      <c r="Z196" s="8"/>
      <c r="AA196" s="8"/>
      <c r="AB196" s="8"/>
      <c r="AC196" s="8"/>
      <c r="AD196" s="8"/>
      <c r="AE196" s="8"/>
      <c r="AF196" s="8"/>
      <c r="AG196" s="8"/>
    </row>
    <row r="197" spans="1:33" s="28" customFormat="1" ht="12" customHeight="1" x14ac:dyDescent="0.2">
      <c r="A197" s="39"/>
      <c r="B197" s="62"/>
      <c r="C197" s="327"/>
      <c r="D197" s="327"/>
      <c r="E197" s="327"/>
      <c r="F197" s="327"/>
      <c r="G197" s="327"/>
      <c r="H197" s="327"/>
      <c r="I197" s="327"/>
      <c r="J197" s="327"/>
      <c r="K197" s="327"/>
      <c r="L197" s="327"/>
      <c r="M197" s="327"/>
      <c r="N197" s="327"/>
      <c r="O197" s="327"/>
      <c r="P197" s="327"/>
      <c r="T197" s="8"/>
      <c r="U197" s="8"/>
      <c r="V197" s="8"/>
      <c r="W197" s="8"/>
      <c r="X197" s="8"/>
      <c r="Y197" s="8"/>
      <c r="Z197" s="8"/>
      <c r="AA197" s="8"/>
      <c r="AB197" s="8"/>
      <c r="AC197" s="8"/>
      <c r="AD197" s="8"/>
      <c r="AE197" s="8"/>
      <c r="AF197" s="8"/>
      <c r="AG197" s="8"/>
    </row>
    <row r="198" spans="1:33" ht="12" customHeight="1" x14ac:dyDescent="0.2">
      <c r="A198" s="15"/>
      <c r="B198" s="25"/>
      <c r="C198" s="7"/>
      <c r="D198" s="7"/>
      <c r="E198" s="7"/>
      <c r="F198" s="7"/>
      <c r="G198" s="7"/>
      <c r="H198" s="7"/>
      <c r="I198" s="7"/>
      <c r="J198" s="7"/>
      <c r="K198" s="7"/>
      <c r="L198" s="7"/>
      <c r="M198" s="7"/>
      <c r="N198" s="7"/>
      <c r="O198" s="7"/>
      <c r="P198" s="7"/>
    </row>
    <row r="199" spans="1:33" ht="12" customHeight="1" x14ac:dyDescent="0.2">
      <c r="A199" s="1"/>
      <c r="B199" s="29" t="s">
        <v>171</v>
      </c>
      <c r="C199" s="2" t="s">
        <v>19</v>
      </c>
    </row>
    <row r="200" spans="1:33" ht="12" customHeight="1" x14ac:dyDescent="0.2">
      <c r="A200" s="1"/>
      <c r="B200" s="29"/>
      <c r="C200" s="2"/>
    </row>
    <row r="201" spans="1:33" s="55" customFormat="1" ht="12" customHeight="1" x14ac:dyDescent="0.2">
      <c r="A201" s="68"/>
      <c r="B201" s="70" t="s">
        <v>84</v>
      </c>
      <c r="C201" s="379" t="s">
        <v>69</v>
      </c>
      <c r="D201" s="379"/>
      <c r="E201" s="379"/>
      <c r="F201" s="379"/>
      <c r="G201" s="379"/>
      <c r="H201" s="379"/>
      <c r="I201" s="379"/>
      <c r="J201" s="379"/>
      <c r="K201" s="379"/>
      <c r="L201" s="379"/>
      <c r="M201" s="379"/>
      <c r="N201" s="379"/>
      <c r="O201" s="379"/>
      <c r="P201" s="379"/>
      <c r="T201" s="8"/>
      <c r="U201" s="8"/>
      <c r="V201" s="8"/>
      <c r="W201" s="8"/>
      <c r="X201" s="8"/>
      <c r="Y201" s="8"/>
      <c r="Z201" s="8"/>
      <c r="AA201" s="8"/>
      <c r="AB201" s="8"/>
      <c r="AC201" s="8"/>
      <c r="AD201" s="8"/>
      <c r="AE201" s="8"/>
      <c r="AF201" s="8"/>
      <c r="AG201" s="8"/>
    </row>
    <row r="202" spans="1:33" s="55" customFormat="1" ht="12" customHeight="1" x14ac:dyDescent="0.2">
      <c r="A202" s="68"/>
      <c r="B202" s="58"/>
      <c r="C202" s="379"/>
      <c r="D202" s="379"/>
      <c r="E202" s="379"/>
      <c r="F202" s="379"/>
      <c r="G202" s="379"/>
      <c r="H202" s="379"/>
      <c r="I202" s="379"/>
      <c r="J202" s="379"/>
      <c r="K202" s="379"/>
      <c r="L202" s="379"/>
      <c r="M202" s="379"/>
      <c r="N202" s="379"/>
      <c r="O202" s="379"/>
      <c r="P202" s="379"/>
      <c r="T202" s="8"/>
      <c r="U202" s="8"/>
      <c r="V202" s="8"/>
      <c r="W202" s="8"/>
      <c r="X202" s="8"/>
      <c r="Y202" s="8"/>
      <c r="Z202" s="8"/>
      <c r="AA202" s="8"/>
      <c r="AB202" s="8"/>
      <c r="AC202" s="8"/>
      <c r="AD202" s="8"/>
      <c r="AE202" s="8"/>
      <c r="AF202" s="8"/>
      <c r="AG202" s="8"/>
    </row>
    <row r="204" spans="1:33" ht="12" customHeight="1" x14ac:dyDescent="0.2">
      <c r="A204" s="2"/>
      <c r="B204" s="10" t="s">
        <v>193</v>
      </c>
    </row>
    <row r="205" spans="1:33" ht="12" customHeight="1" x14ac:dyDescent="0.2">
      <c r="A205" s="2"/>
      <c r="B205" s="10"/>
    </row>
    <row r="206" spans="1:33" s="28" customFormat="1" ht="12" customHeight="1" x14ac:dyDescent="0.2">
      <c r="A206" s="39"/>
      <c r="B206" s="61" t="s">
        <v>81</v>
      </c>
      <c r="C206" s="327" t="s">
        <v>70</v>
      </c>
      <c r="D206" s="327"/>
      <c r="E206" s="327"/>
      <c r="F206" s="327"/>
      <c r="G206" s="327"/>
      <c r="H206" s="327"/>
      <c r="I206" s="327"/>
      <c r="J206" s="327"/>
      <c r="K206" s="327"/>
      <c r="L206" s="327"/>
      <c r="M206" s="327"/>
      <c r="N206" s="327"/>
      <c r="O206" s="327"/>
      <c r="P206" s="327"/>
    </row>
    <row r="207" spans="1:33" s="28" customFormat="1" ht="12" customHeight="1" x14ac:dyDescent="0.2">
      <c r="A207" s="39"/>
      <c r="B207" s="61"/>
      <c r="C207" s="327"/>
      <c r="D207" s="327"/>
      <c r="E207" s="327"/>
      <c r="F207" s="327"/>
      <c r="G207" s="327"/>
      <c r="H207" s="327"/>
      <c r="I207" s="327"/>
      <c r="J207" s="327"/>
      <c r="K207" s="327"/>
      <c r="L207" s="327"/>
      <c r="M207" s="327"/>
      <c r="N207" s="327"/>
      <c r="O207" s="327"/>
      <c r="P207" s="327"/>
    </row>
    <row r="208" spans="1:33" s="28" customFormat="1" ht="12" customHeight="1" x14ac:dyDescent="0.2">
      <c r="A208" s="39"/>
      <c r="B208" s="40"/>
      <c r="C208" s="33"/>
      <c r="D208" s="33"/>
      <c r="E208" s="33"/>
      <c r="F208" s="33"/>
      <c r="G208" s="33"/>
      <c r="H208" s="33"/>
      <c r="I208" s="33"/>
      <c r="J208" s="33"/>
      <c r="K208" s="33"/>
      <c r="L208" s="33"/>
      <c r="M208" s="33"/>
      <c r="N208" s="33"/>
      <c r="O208" s="33"/>
      <c r="P208" s="33"/>
    </row>
    <row r="209" spans="1:30" s="28" customFormat="1" ht="12" customHeight="1" x14ac:dyDescent="0.2">
      <c r="A209" s="39"/>
      <c r="B209" s="61" t="s">
        <v>80</v>
      </c>
      <c r="C209" s="327" t="s">
        <v>71</v>
      </c>
      <c r="D209" s="327"/>
      <c r="E209" s="327"/>
      <c r="F209" s="327"/>
      <c r="G209" s="327"/>
      <c r="H209" s="327"/>
      <c r="I209" s="327"/>
      <c r="J209" s="327"/>
      <c r="K209" s="327"/>
      <c r="L209" s="327"/>
      <c r="M209" s="327"/>
      <c r="N209" s="327"/>
      <c r="O209" s="327"/>
      <c r="P209" s="327"/>
    </row>
    <row r="210" spans="1:30" s="28" customFormat="1" ht="12" customHeight="1" x14ac:dyDescent="0.2">
      <c r="A210" s="27"/>
      <c r="B210" s="53"/>
      <c r="C210" s="327"/>
      <c r="D210" s="327"/>
      <c r="E210" s="327"/>
      <c r="F210" s="327"/>
      <c r="G210" s="327"/>
      <c r="H210" s="327"/>
      <c r="I210" s="327"/>
      <c r="J210" s="327"/>
      <c r="K210" s="327"/>
      <c r="L210" s="327"/>
      <c r="M210" s="327"/>
      <c r="N210" s="327"/>
      <c r="O210" s="327"/>
      <c r="P210" s="327"/>
    </row>
    <row r="211" spans="1:30" s="28" customFormat="1" ht="12" customHeight="1" x14ac:dyDescent="0.2">
      <c r="A211" s="27"/>
      <c r="B211" s="41"/>
      <c r="C211" s="33"/>
      <c r="D211" s="33"/>
      <c r="E211" s="33"/>
      <c r="F211" s="33"/>
      <c r="G211" s="33"/>
      <c r="H211" s="33"/>
      <c r="I211" s="33"/>
      <c r="J211" s="33"/>
      <c r="K211" s="33"/>
      <c r="L211" s="33"/>
      <c r="M211" s="33"/>
      <c r="N211" s="33"/>
      <c r="O211" s="33"/>
      <c r="P211" s="33"/>
    </row>
    <row r="212" spans="1:30" s="28" customFormat="1" ht="12" customHeight="1" x14ac:dyDescent="0.2">
      <c r="A212" s="39"/>
      <c r="B212" s="71" t="s">
        <v>83</v>
      </c>
      <c r="C212" s="327" t="s">
        <v>72</v>
      </c>
      <c r="D212" s="327"/>
      <c r="E212" s="327"/>
      <c r="F212" s="327"/>
      <c r="G212" s="327"/>
      <c r="H212" s="327"/>
      <c r="I212" s="327"/>
      <c r="J212" s="327"/>
      <c r="K212" s="327"/>
      <c r="L212" s="327"/>
      <c r="M212" s="327"/>
      <c r="N212" s="327"/>
      <c r="O212" s="327"/>
      <c r="P212" s="327"/>
    </row>
    <row r="213" spans="1:30" s="28" customFormat="1" ht="12" customHeight="1" x14ac:dyDescent="0.2">
      <c r="A213" s="69"/>
      <c r="B213" s="72"/>
      <c r="C213" s="327"/>
      <c r="D213" s="327"/>
      <c r="E213" s="327"/>
      <c r="F213" s="327"/>
      <c r="G213" s="327"/>
      <c r="H213" s="327"/>
      <c r="I213" s="327"/>
      <c r="J213" s="327"/>
      <c r="K213" s="327"/>
      <c r="L213" s="327"/>
      <c r="M213" s="327"/>
      <c r="N213" s="327"/>
      <c r="O213" s="327"/>
      <c r="P213" s="327"/>
    </row>
    <row r="214" spans="1:30" s="28" customFormat="1" ht="12" customHeight="1" x14ac:dyDescent="0.2">
      <c r="A214" s="69"/>
      <c r="B214" s="17"/>
      <c r="C214" s="17"/>
      <c r="D214" s="17"/>
      <c r="E214" s="17"/>
      <c r="F214" s="17"/>
      <c r="G214" s="17"/>
      <c r="H214" s="17"/>
      <c r="I214" s="17"/>
      <c r="J214" s="17"/>
      <c r="K214" s="17"/>
      <c r="L214" s="17"/>
      <c r="M214" s="17"/>
      <c r="N214" s="17"/>
      <c r="O214" s="17"/>
      <c r="P214" s="17"/>
      <c r="Q214" s="17"/>
    </row>
    <row r="215" spans="1:30" ht="12" customHeight="1" x14ac:dyDescent="0.2">
      <c r="A215" s="11"/>
      <c r="B215" s="17"/>
      <c r="C215" s="304" t="s">
        <v>194</v>
      </c>
      <c r="D215" s="304"/>
      <c r="E215" s="304"/>
      <c r="F215" s="304"/>
      <c r="G215" s="304"/>
      <c r="H215" s="304"/>
      <c r="I215" s="304"/>
      <c r="J215" s="304"/>
      <c r="K215" s="304"/>
      <c r="L215" s="304"/>
      <c r="M215" s="304"/>
      <c r="N215" s="304"/>
      <c r="O215" s="304"/>
      <c r="P215" s="304"/>
    </row>
    <row r="216" spans="1:30" ht="12" customHeight="1" x14ac:dyDescent="0.2">
      <c r="A216" s="11"/>
      <c r="B216" s="17"/>
      <c r="C216" s="304"/>
      <c r="D216" s="304"/>
      <c r="E216" s="304"/>
      <c r="F216" s="304"/>
      <c r="G216" s="304"/>
      <c r="H216" s="304"/>
      <c r="I216" s="304"/>
      <c r="J216" s="304"/>
      <c r="K216" s="304"/>
      <c r="L216" s="304"/>
      <c r="M216" s="304"/>
      <c r="N216" s="304"/>
      <c r="O216" s="304"/>
      <c r="P216" s="304"/>
    </row>
    <row r="217" spans="1:30" ht="12" customHeight="1" x14ac:dyDescent="0.2">
      <c r="A217" s="11"/>
      <c r="B217" s="17"/>
      <c r="C217" s="304"/>
      <c r="D217" s="304"/>
      <c r="E217" s="304"/>
      <c r="F217" s="304"/>
      <c r="G217" s="304"/>
      <c r="H217" s="304"/>
      <c r="I217" s="304"/>
      <c r="J217" s="304"/>
      <c r="K217" s="304"/>
      <c r="L217" s="304"/>
      <c r="M217" s="304"/>
      <c r="N217" s="304"/>
      <c r="O217" s="304"/>
      <c r="P217" s="304"/>
    </row>
    <row r="218" spans="1:30" ht="12" customHeight="1" x14ac:dyDescent="0.2">
      <c r="A218" s="11"/>
      <c r="B218" s="17"/>
      <c r="C218" s="7"/>
      <c r="D218" s="7"/>
      <c r="E218" s="7"/>
      <c r="F218" s="7"/>
      <c r="G218" s="7"/>
      <c r="H218" s="7"/>
      <c r="I218" s="7"/>
      <c r="J218" s="7"/>
      <c r="K218" s="7"/>
      <c r="L218" s="7"/>
      <c r="M218" s="7"/>
      <c r="N218" s="7"/>
      <c r="O218" s="7"/>
      <c r="P218" s="7"/>
      <c r="R218" s="28"/>
      <c r="S218" s="28"/>
      <c r="T218" s="28"/>
      <c r="U218" s="28"/>
      <c r="V218" s="28"/>
      <c r="W218" s="28"/>
      <c r="X218" s="28"/>
      <c r="Y218" s="28"/>
      <c r="Z218" s="28"/>
      <c r="AA218" s="28"/>
      <c r="AB218" s="28"/>
      <c r="AC218" s="28"/>
      <c r="AD218" s="28"/>
    </row>
    <row r="219" spans="1:30" ht="12" customHeight="1" x14ac:dyDescent="0.2">
      <c r="A219" s="11"/>
      <c r="B219" s="17"/>
      <c r="C219" s="7"/>
      <c r="D219" s="7"/>
      <c r="E219" s="355" t="s">
        <v>173</v>
      </c>
      <c r="F219" s="355"/>
      <c r="G219" s="355"/>
      <c r="H219" s="355"/>
      <c r="I219" s="374">
        <v>2018</v>
      </c>
      <c r="J219" s="374"/>
      <c r="K219" s="374"/>
      <c r="L219" s="374">
        <v>2017</v>
      </c>
      <c r="M219" s="374"/>
      <c r="N219" s="374"/>
      <c r="P219" s="7"/>
      <c r="R219" s="28"/>
      <c r="S219" s="28"/>
      <c r="T219" s="28"/>
      <c r="U219" s="28"/>
      <c r="V219" s="28"/>
      <c r="W219" s="28"/>
      <c r="X219" s="28"/>
      <c r="Y219" s="28"/>
      <c r="Z219" s="28"/>
      <c r="AA219" s="28"/>
      <c r="AB219" s="28"/>
      <c r="AC219" s="28"/>
      <c r="AD219" s="28"/>
    </row>
    <row r="220" spans="1:30" ht="12" customHeight="1" x14ac:dyDescent="0.2">
      <c r="A220" s="11"/>
      <c r="B220" s="17"/>
      <c r="C220" s="7"/>
      <c r="D220" s="7"/>
      <c r="E220" s="351" t="s">
        <v>366</v>
      </c>
      <c r="F220" s="351"/>
      <c r="G220" s="351"/>
      <c r="H220" s="351"/>
      <c r="I220" s="352">
        <v>3618727.85</v>
      </c>
      <c r="J220" s="352"/>
      <c r="K220" s="352"/>
      <c r="L220" s="352">
        <v>0</v>
      </c>
      <c r="M220" s="352"/>
      <c r="N220" s="352"/>
      <c r="P220" s="7"/>
      <c r="R220" s="28"/>
      <c r="S220" s="28"/>
      <c r="T220" s="28"/>
      <c r="U220" s="28"/>
      <c r="V220" s="28"/>
      <c r="W220" s="28"/>
      <c r="X220" s="28"/>
      <c r="Y220" s="28"/>
      <c r="Z220" s="28"/>
      <c r="AA220" s="28"/>
      <c r="AB220" s="28"/>
      <c r="AC220" s="28"/>
      <c r="AD220" s="28"/>
    </row>
    <row r="221" spans="1:30" ht="12" customHeight="1" x14ac:dyDescent="0.2">
      <c r="A221" s="11"/>
      <c r="B221" s="17"/>
      <c r="C221" s="7"/>
      <c r="D221" s="7"/>
      <c r="E221" s="351" t="s">
        <v>365</v>
      </c>
      <c r="F221" s="351"/>
      <c r="G221" s="351"/>
      <c r="H221" s="351"/>
      <c r="I221" s="352">
        <v>0</v>
      </c>
      <c r="J221" s="352"/>
      <c r="K221" s="352"/>
      <c r="L221" s="352">
        <v>0</v>
      </c>
      <c r="M221" s="352"/>
      <c r="N221" s="352"/>
      <c r="P221" s="7"/>
      <c r="R221" s="28"/>
      <c r="S221" s="28"/>
      <c r="T221" s="28"/>
      <c r="U221" s="28"/>
      <c r="V221" s="28"/>
      <c r="W221" s="28"/>
      <c r="X221" s="28"/>
      <c r="Y221" s="28"/>
      <c r="Z221" s="28"/>
      <c r="AA221" s="28"/>
      <c r="AB221" s="28"/>
      <c r="AC221" s="28"/>
      <c r="AD221" s="28"/>
    </row>
    <row r="222" spans="1:30" ht="12" customHeight="1" x14ac:dyDescent="0.2">
      <c r="A222" s="11"/>
      <c r="B222" s="17"/>
      <c r="C222" s="7"/>
      <c r="D222" s="7"/>
      <c r="E222" s="299" t="s">
        <v>195</v>
      </c>
      <c r="F222" s="300"/>
      <c r="G222" s="300"/>
      <c r="H222" s="323"/>
      <c r="I222" s="338">
        <f>SUM(I220:K221)</f>
        <v>3618727.85</v>
      </c>
      <c r="J222" s="338"/>
      <c r="K222" s="338"/>
      <c r="L222" s="338">
        <f>SUM(L220:N221)</f>
        <v>0</v>
      </c>
      <c r="M222" s="338"/>
      <c r="N222" s="338"/>
      <c r="P222" s="7"/>
      <c r="R222" s="28"/>
      <c r="S222" s="28"/>
      <c r="T222" s="28"/>
      <c r="U222" s="28"/>
      <c r="V222" s="28"/>
      <c r="W222" s="28"/>
      <c r="X222" s="28"/>
      <c r="Y222" s="28"/>
      <c r="Z222" s="28"/>
      <c r="AA222" s="28"/>
      <c r="AB222" s="28"/>
      <c r="AC222" s="28"/>
      <c r="AD222" s="28"/>
    </row>
    <row r="223" spans="1:30" ht="12" customHeight="1" x14ac:dyDescent="0.2">
      <c r="A223" s="11"/>
      <c r="B223" s="17"/>
      <c r="C223" s="7"/>
      <c r="D223" s="7"/>
      <c r="E223" s="7"/>
      <c r="F223" s="7"/>
      <c r="G223" s="7"/>
      <c r="H223" s="7"/>
      <c r="I223" s="7"/>
      <c r="J223" s="7"/>
      <c r="K223" s="7"/>
      <c r="L223" s="7"/>
      <c r="M223" s="7"/>
      <c r="N223" s="7"/>
      <c r="O223" s="7"/>
      <c r="P223" s="7"/>
      <c r="R223" s="28"/>
      <c r="S223" s="28"/>
      <c r="T223" s="28"/>
      <c r="U223" s="28"/>
      <c r="V223" s="28"/>
      <c r="W223" s="28"/>
      <c r="X223" s="28"/>
      <c r="Y223" s="28"/>
      <c r="Z223" s="28"/>
      <c r="AA223" s="28"/>
      <c r="AB223" s="28"/>
      <c r="AC223" s="28"/>
      <c r="AD223" s="28"/>
    </row>
    <row r="224" spans="1:30" ht="12" customHeight="1" x14ac:dyDescent="0.2">
      <c r="A224" s="11"/>
      <c r="B224" s="29" t="s">
        <v>171</v>
      </c>
      <c r="C224" s="35" t="s">
        <v>196</v>
      </c>
      <c r="D224" s="7"/>
      <c r="E224" s="7"/>
      <c r="F224" s="7"/>
      <c r="G224" s="7"/>
      <c r="H224" s="7"/>
      <c r="I224" s="7"/>
      <c r="J224" s="7"/>
      <c r="K224" s="7"/>
      <c r="L224" s="7"/>
      <c r="M224" s="7"/>
      <c r="N224" s="7"/>
      <c r="O224" s="7"/>
      <c r="P224" s="7"/>
    </row>
    <row r="225" spans="1:30" ht="12" customHeight="1" x14ac:dyDescent="0.2">
      <c r="A225" s="11"/>
      <c r="B225" s="29"/>
      <c r="C225" s="35"/>
      <c r="D225" s="7"/>
      <c r="E225" s="7"/>
      <c r="F225" s="7"/>
      <c r="G225" s="7"/>
      <c r="H225" s="7"/>
      <c r="I225" s="7"/>
      <c r="J225" s="7"/>
      <c r="K225" s="7"/>
      <c r="L225" s="7"/>
      <c r="M225" s="7"/>
      <c r="N225" s="7"/>
      <c r="O225" s="7"/>
      <c r="P225" s="7"/>
    </row>
    <row r="226" spans="1:30" ht="12" customHeight="1" x14ac:dyDescent="0.2">
      <c r="A226" s="11"/>
      <c r="B226" s="17"/>
      <c r="C226" s="42" t="s">
        <v>197</v>
      </c>
      <c r="D226" s="7"/>
      <c r="E226" s="7"/>
      <c r="F226" s="7"/>
      <c r="G226" s="7"/>
      <c r="H226" s="7"/>
      <c r="I226" s="7"/>
      <c r="J226" s="7"/>
      <c r="K226" s="7"/>
      <c r="L226" s="7"/>
      <c r="M226" s="7"/>
      <c r="N226" s="7"/>
      <c r="O226" s="7"/>
      <c r="P226" s="7"/>
      <c r="S226" s="28"/>
      <c r="T226" s="28"/>
      <c r="U226" s="28"/>
      <c r="V226" s="28"/>
      <c r="W226" s="28"/>
      <c r="X226" s="28"/>
      <c r="Y226" s="28"/>
      <c r="Z226" s="28"/>
      <c r="AA226" s="28"/>
      <c r="AB226" s="28"/>
      <c r="AC226" s="28"/>
      <c r="AD226" s="28"/>
    </row>
    <row r="227" spans="1:30" ht="12" customHeight="1" x14ac:dyDescent="0.2">
      <c r="A227" s="11"/>
      <c r="B227" s="17"/>
      <c r="C227" s="7"/>
      <c r="D227" s="7"/>
      <c r="E227" s="7"/>
      <c r="F227" s="7"/>
      <c r="G227" s="7"/>
      <c r="H227" s="7"/>
      <c r="I227" s="7"/>
      <c r="J227" s="7"/>
      <c r="K227" s="7"/>
      <c r="L227" s="7"/>
      <c r="M227" s="7"/>
      <c r="N227" s="7"/>
      <c r="O227" s="7"/>
      <c r="P227" s="7"/>
      <c r="S227" s="28"/>
      <c r="T227" s="28"/>
      <c r="U227" s="28"/>
      <c r="V227" s="28"/>
      <c r="W227" s="28"/>
      <c r="X227" s="28"/>
      <c r="Y227" s="28"/>
      <c r="Z227" s="28"/>
      <c r="AA227" s="28"/>
      <c r="AB227" s="28"/>
      <c r="AC227" s="28"/>
      <c r="AD227" s="28"/>
    </row>
    <row r="228" spans="1:30" ht="12" customHeight="1" x14ac:dyDescent="0.2">
      <c r="A228" s="11"/>
      <c r="B228" s="17"/>
      <c r="C228" s="7"/>
      <c r="D228" s="355" t="s">
        <v>173</v>
      </c>
      <c r="E228" s="355"/>
      <c r="F228" s="355"/>
      <c r="G228" s="355"/>
      <c r="H228" s="355"/>
      <c r="I228" s="355"/>
      <c r="J228" s="355"/>
      <c r="K228" s="355"/>
      <c r="L228" s="355"/>
      <c r="M228" s="330" t="s">
        <v>178</v>
      </c>
      <c r="N228" s="331"/>
      <c r="O228" s="332"/>
      <c r="S228" s="28"/>
      <c r="T228" s="28"/>
      <c r="U228" s="28"/>
      <c r="V228" s="28"/>
      <c r="W228" s="28"/>
      <c r="X228" s="28"/>
      <c r="Y228" s="28"/>
      <c r="Z228" s="28"/>
      <c r="AA228" s="28"/>
      <c r="AB228" s="28"/>
      <c r="AC228" s="28"/>
      <c r="AD228" s="28"/>
    </row>
    <row r="229" spans="1:30" ht="12" customHeight="1" x14ac:dyDescent="0.2">
      <c r="A229" s="11"/>
      <c r="B229" s="17"/>
      <c r="C229" s="7"/>
      <c r="D229" s="351" t="s">
        <v>367</v>
      </c>
      <c r="E229" s="351"/>
      <c r="F229" s="351"/>
      <c r="G229" s="351"/>
      <c r="H229" s="351"/>
      <c r="I229" s="351"/>
      <c r="J229" s="351"/>
      <c r="K229" s="351"/>
      <c r="L229" s="351"/>
      <c r="M229" s="352">
        <v>491152.08</v>
      </c>
      <c r="N229" s="352"/>
      <c r="O229" s="352"/>
      <c r="S229" s="28"/>
      <c r="T229" s="28"/>
      <c r="U229" s="28"/>
      <c r="V229" s="28"/>
      <c r="W229" s="28"/>
      <c r="X229" s="28"/>
      <c r="Y229" s="28"/>
      <c r="Z229" s="28"/>
      <c r="AA229" s="28"/>
      <c r="AB229" s="28"/>
      <c r="AC229" s="28"/>
      <c r="AD229" s="28"/>
    </row>
    <row r="230" spans="1:30" ht="12" customHeight="1" x14ac:dyDescent="0.2">
      <c r="A230" s="11"/>
      <c r="B230" s="17"/>
      <c r="C230" s="7"/>
      <c r="D230" s="351" t="s">
        <v>368</v>
      </c>
      <c r="E230" s="351"/>
      <c r="F230" s="351"/>
      <c r="G230" s="351"/>
      <c r="H230" s="351"/>
      <c r="I230" s="351"/>
      <c r="J230" s="351"/>
      <c r="K230" s="351"/>
      <c r="L230" s="351"/>
      <c r="M230" s="352">
        <v>-2191.44</v>
      </c>
      <c r="N230" s="352"/>
      <c r="O230" s="352"/>
      <c r="S230" s="28"/>
      <c r="T230" s="28"/>
      <c r="U230" s="28"/>
      <c r="V230" s="28"/>
      <c r="W230" s="28"/>
      <c r="X230" s="28"/>
      <c r="Y230" s="28"/>
      <c r="Z230" s="28"/>
      <c r="AA230" s="28"/>
      <c r="AB230" s="28"/>
      <c r="AC230" s="28"/>
      <c r="AD230" s="28"/>
    </row>
    <row r="231" spans="1:30" ht="12" customHeight="1" x14ac:dyDescent="0.2">
      <c r="A231" s="11"/>
      <c r="B231" s="17"/>
      <c r="C231" s="7"/>
      <c r="D231" s="320" t="s">
        <v>370</v>
      </c>
      <c r="E231" s="321"/>
      <c r="F231" s="321"/>
      <c r="G231" s="321"/>
      <c r="H231" s="321"/>
      <c r="I231" s="321"/>
      <c r="J231" s="321"/>
      <c r="K231" s="321"/>
      <c r="L231" s="322"/>
      <c r="M231" s="110"/>
      <c r="N231" s="410">
        <v>2431382.5299999998</v>
      </c>
      <c r="O231" s="412"/>
      <c r="S231" s="28"/>
      <c r="T231" s="28"/>
      <c r="U231" s="28"/>
      <c r="V231" s="28"/>
      <c r="W231" s="28"/>
      <c r="X231" s="28"/>
      <c r="Y231" s="28"/>
      <c r="Z231" s="28"/>
      <c r="AA231" s="28"/>
      <c r="AB231" s="28"/>
      <c r="AC231" s="28"/>
      <c r="AD231" s="28"/>
    </row>
    <row r="232" spans="1:30" ht="12" customHeight="1" x14ac:dyDescent="0.2">
      <c r="A232" s="11"/>
      <c r="B232" s="17"/>
      <c r="C232" s="7"/>
      <c r="D232" s="351" t="s">
        <v>369</v>
      </c>
      <c r="E232" s="351"/>
      <c r="F232" s="351"/>
      <c r="G232" s="351"/>
      <c r="H232" s="351"/>
      <c r="I232" s="351"/>
      <c r="J232" s="351"/>
      <c r="K232" s="351"/>
      <c r="L232" s="351"/>
      <c r="M232" s="352">
        <v>698384.68</v>
      </c>
      <c r="N232" s="352"/>
      <c r="O232" s="352"/>
      <c r="S232" s="28"/>
      <c r="T232" s="28"/>
      <c r="U232" s="28"/>
      <c r="V232" s="28"/>
      <c r="W232" s="28"/>
      <c r="X232" s="28"/>
      <c r="Y232" s="28"/>
      <c r="Z232" s="28"/>
      <c r="AA232" s="28"/>
      <c r="AB232" s="28"/>
      <c r="AC232" s="28"/>
      <c r="AD232" s="28"/>
    </row>
    <row r="233" spans="1:30" ht="12" customHeight="1" x14ac:dyDescent="0.2">
      <c r="A233" s="11"/>
      <c r="B233" s="17"/>
      <c r="C233" s="7"/>
      <c r="D233" s="351"/>
      <c r="E233" s="351"/>
      <c r="F233" s="351"/>
      <c r="G233" s="351"/>
      <c r="H233" s="351"/>
      <c r="I233" s="351"/>
      <c r="J233" s="351"/>
      <c r="K233" s="351"/>
      <c r="L233" s="351"/>
      <c r="M233" s="352">
        <v>0</v>
      </c>
      <c r="N233" s="352"/>
      <c r="O233" s="352"/>
      <c r="S233" s="28"/>
      <c r="T233" s="28"/>
      <c r="U233" s="28"/>
      <c r="V233" s="28"/>
      <c r="W233" s="28"/>
      <c r="X233" s="28"/>
      <c r="Y233" s="28"/>
      <c r="Z233" s="28"/>
      <c r="AA233" s="28"/>
      <c r="AB233" s="28"/>
      <c r="AC233" s="28"/>
      <c r="AD233" s="28"/>
    </row>
    <row r="234" spans="1:30" ht="12" customHeight="1" x14ac:dyDescent="0.2">
      <c r="A234" s="11"/>
      <c r="B234" s="17"/>
      <c r="C234" s="7"/>
      <c r="D234" s="299" t="s">
        <v>371</v>
      </c>
      <c r="E234" s="300"/>
      <c r="F234" s="300"/>
      <c r="G234" s="300"/>
      <c r="H234" s="300"/>
      <c r="I234" s="300"/>
      <c r="J234" s="300"/>
      <c r="K234" s="300"/>
      <c r="L234" s="323"/>
      <c r="M234" s="338">
        <f>SUM(M229:O233)</f>
        <v>3618727.85</v>
      </c>
      <c r="N234" s="338"/>
      <c r="O234" s="338"/>
      <c r="P234" s="121"/>
      <c r="S234" s="28"/>
      <c r="T234" s="28"/>
      <c r="U234" s="28"/>
      <c r="V234" s="28"/>
      <c r="W234" s="28"/>
      <c r="X234" s="28"/>
      <c r="Y234" s="28"/>
      <c r="Z234" s="28"/>
      <c r="AA234" s="28"/>
      <c r="AB234" s="28"/>
      <c r="AC234" s="28"/>
      <c r="AD234" s="28"/>
    </row>
    <row r="235" spans="1:30" ht="12" customHeight="1" x14ac:dyDescent="0.2">
      <c r="A235" s="11"/>
      <c r="B235" s="17"/>
      <c r="C235" s="7"/>
      <c r="D235" s="7"/>
      <c r="E235" s="7"/>
      <c r="F235" s="7"/>
      <c r="G235" s="7"/>
      <c r="H235" s="7"/>
      <c r="I235" s="7"/>
      <c r="J235" s="7"/>
      <c r="K235" s="7"/>
      <c r="L235" s="7"/>
      <c r="M235" s="7"/>
      <c r="N235" s="7"/>
      <c r="O235" s="7"/>
      <c r="P235" s="122"/>
      <c r="S235" s="28"/>
      <c r="T235" s="28"/>
      <c r="U235" s="28"/>
      <c r="V235" s="28"/>
      <c r="W235" s="28"/>
      <c r="X235" s="28"/>
      <c r="Y235" s="28"/>
      <c r="Z235" s="28"/>
      <c r="AA235" s="28"/>
      <c r="AB235" s="28"/>
      <c r="AC235" s="28"/>
      <c r="AD235" s="28"/>
    </row>
    <row r="236" spans="1:30" ht="12" customHeight="1" x14ac:dyDescent="0.2">
      <c r="A236" s="11"/>
      <c r="B236" s="17"/>
      <c r="C236" s="35" t="s">
        <v>198</v>
      </c>
      <c r="D236" s="30"/>
      <c r="E236" s="30"/>
      <c r="F236" s="30"/>
      <c r="G236" s="30"/>
      <c r="H236" s="30"/>
      <c r="I236" s="30"/>
      <c r="J236" s="30"/>
      <c r="K236" s="30"/>
      <c r="L236" s="30"/>
      <c r="M236" s="30"/>
      <c r="N236" s="30"/>
      <c r="O236" s="30"/>
      <c r="P236" s="30"/>
    </row>
    <row r="237" spans="1:30" ht="12" customHeight="1" x14ac:dyDescent="0.2">
      <c r="A237" s="11"/>
      <c r="B237" s="17"/>
      <c r="C237" s="35"/>
      <c r="D237" s="30"/>
      <c r="E237" s="30"/>
      <c r="F237" s="30"/>
      <c r="G237" s="30"/>
      <c r="H237" s="30"/>
      <c r="I237" s="30"/>
      <c r="J237" s="30"/>
      <c r="K237" s="30"/>
      <c r="L237" s="30"/>
      <c r="M237" s="30"/>
      <c r="N237" s="30"/>
      <c r="O237" s="30"/>
      <c r="P237" s="30"/>
    </row>
    <row r="238" spans="1:30" x14ac:dyDescent="0.2">
      <c r="A238" s="11"/>
      <c r="B238" s="17"/>
      <c r="C238" s="304" t="s">
        <v>372</v>
      </c>
      <c r="D238" s="304"/>
      <c r="E238" s="304"/>
      <c r="F238" s="304"/>
      <c r="G238" s="304"/>
      <c r="H238" s="304"/>
      <c r="I238" s="304"/>
      <c r="J238" s="304"/>
      <c r="K238" s="304"/>
      <c r="L238" s="304"/>
      <c r="M238" s="304"/>
      <c r="N238" s="304"/>
      <c r="O238" s="304"/>
      <c r="P238" s="304"/>
    </row>
    <row r="239" spans="1:30" x14ac:dyDescent="0.2">
      <c r="A239" s="11"/>
      <c r="B239" s="17"/>
      <c r="C239" s="304"/>
      <c r="D239" s="304"/>
      <c r="E239" s="304"/>
      <c r="F239" s="304"/>
      <c r="G239" s="304"/>
      <c r="H239" s="304"/>
      <c r="I239" s="304"/>
      <c r="J239" s="304"/>
      <c r="K239" s="304"/>
      <c r="L239" s="304"/>
      <c r="M239" s="304"/>
      <c r="N239" s="304"/>
      <c r="O239" s="304"/>
      <c r="P239" s="304"/>
    </row>
    <row r="240" spans="1:30" x14ac:dyDescent="0.2">
      <c r="A240" s="11"/>
      <c r="B240" s="17"/>
      <c r="C240" s="304"/>
      <c r="D240" s="304"/>
      <c r="E240" s="304"/>
      <c r="F240" s="304"/>
      <c r="G240" s="304"/>
      <c r="H240" s="304"/>
      <c r="I240" s="304"/>
      <c r="J240" s="304"/>
      <c r="K240" s="304"/>
      <c r="L240" s="304"/>
      <c r="M240" s="304"/>
      <c r="N240" s="304"/>
      <c r="O240" s="304"/>
      <c r="P240" s="304"/>
    </row>
    <row r="241" spans="1:16" ht="12" customHeight="1" x14ac:dyDescent="0.2">
      <c r="A241" s="11"/>
      <c r="B241" s="17"/>
      <c r="C241" s="30"/>
      <c r="D241" s="30"/>
      <c r="E241" s="30"/>
      <c r="F241" s="30"/>
      <c r="G241" s="30"/>
      <c r="H241" s="30"/>
      <c r="I241" s="30"/>
      <c r="J241" s="30"/>
      <c r="K241" s="30"/>
      <c r="L241" s="30"/>
      <c r="M241" s="30"/>
      <c r="N241" s="30"/>
      <c r="O241" s="30"/>
      <c r="P241" s="30"/>
    </row>
    <row r="242" spans="1:16" ht="12" customHeight="1" x14ac:dyDescent="0.2">
      <c r="A242" s="11"/>
      <c r="B242" s="17"/>
      <c r="C242" s="35" t="s">
        <v>199</v>
      </c>
      <c r="D242" s="30"/>
      <c r="E242" s="30"/>
      <c r="F242" s="30"/>
      <c r="G242" s="30"/>
      <c r="H242" s="30"/>
      <c r="I242" s="30"/>
      <c r="J242" s="30"/>
      <c r="K242" s="30"/>
      <c r="L242" s="30"/>
      <c r="M242" s="30"/>
      <c r="N242" s="30"/>
      <c r="O242" s="30"/>
      <c r="P242" s="30"/>
    </row>
    <row r="243" spans="1:16" ht="12" customHeight="1" x14ac:dyDescent="0.2">
      <c r="A243" s="11"/>
      <c r="B243" s="17"/>
      <c r="C243" s="430" t="s">
        <v>375</v>
      </c>
      <c r="D243" s="430"/>
      <c r="E243" s="430"/>
      <c r="F243" s="430"/>
      <c r="G243" s="430"/>
      <c r="H243" s="430"/>
      <c r="I243" s="430"/>
      <c r="J243" s="430"/>
      <c r="K243" s="430"/>
      <c r="L243" s="430"/>
      <c r="M243" s="430"/>
      <c r="N243" s="430"/>
      <c r="O243" s="430"/>
      <c r="P243" s="430"/>
    </row>
    <row r="244" spans="1:16" ht="12" customHeight="1" x14ac:dyDescent="0.2">
      <c r="A244" s="11"/>
      <c r="B244" s="17"/>
      <c r="C244" s="430"/>
      <c r="D244" s="430"/>
      <c r="E244" s="430"/>
      <c r="F244" s="430"/>
      <c r="G244" s="430"/>
      <c r="H244" s="430"/>
      <c r="I244" s="430"/>
      <c r="J244" s="430"/>
      <c r="K244" s="430"/>
      <c r="L244" s="430"/>
      <c r="M244" s="430"/>
      <c r="N244" s="430"/>
      <c r="O244" s="430"/>
      <c r="P244" s="430"/>
    </row>
    <row r="245" spans="1:16" ht="12" customHeight="1" x14ac:dyDescent="0.2">
      <c r="A245" s="11"/>
      <c r="B245" s="17"/>
      <c r="C245" s="430"/>
      <c r="D245" s="430"/>
      <c r="E245" s="430"/>
      <c r="F245" s="430"/>
      <c r="G245" s="430"/>
      <c r="H245" s="430"/>
      <c r="I245" s="430"/>
      <c r="J245" s="430"/>
      <c r="K245" s="430"/>
      <c r="L245" s="430"/>
      <c r="M245" s="430"/>
      <c r="N245" s="430"/>
      <c r="O245" s="430"/>
      <c r="P245" s="430"/>
    </row>
    <row r="246" spans="1:16" ht="12" customHeight="1" x14ac:dyDescent="0.2">
      <c r="A246" s="11"/>
      <c r="B246" s="17"/>
      <c r="C246" s="35"/>
      <c r="D246" s="30"/>
      <c r="E246" s="30"/>
      <c r="F246" s="30"/>
      <c r="G246" s="30"/>
      <c r="H246" s="30"/>
      <c r="I246" s="30"/>
      <c r="J246" s="30"/>
      <c r="K246" s="30"/>
      <c r="L246" s="30"/>
      <c r="M246" s="30"/>
      <c r="N246" s="30"/>
      <c r="O246" s="30"/>
      <c r="P246" s="30"/>
    </row>
    <row r="247" spans="1:16" ht="12" customHeight="1" x14ac:dyDescent="0.2">
      <c r="A247" s="11"/>
      <c r="B247" s="17"/>
      <c r="C247" s="35" t="s">
        <v>373</v>
      </c>
      <c r="D247" s="30"/>
      <c r="E247" s="30"/>
      <c r="F247" s="30"/>
      <c r="G247" s="30"/>
      <c r="H247" s="30"/>
      <c r="I247" s="30"/>
      <c r="J247" s="30"/>
      <c r="K247" s="30"/>
      <c r="L247" s="30"/>
      <c r="M247" s="30"/>
      <c r="N247" s="30"/>
      <c r="O247" s="30"/>
      <c r="P247" s="30"/>
    </row>
    <row r="248" spans="1:16" x14ac:dyDescent="0.2">
      <c r="A248" s="11"/>
      <c r="B248" s="17"/>
      <c r="C248" s="304" t="s">
        <v>374</v>
      </c>
      <c r="D248" s="304"/>
      <c r="E248" s="304"/>
      <c r="F248" s="304"/>
      <c r="G248" s="304"/>
      <c r="H248" s="304"/>
      <c r="I248" s="304"/>
      <c r="J248" s="304"/>
      <c r="K248" s="304"/>
      <c r="L248" s="304"/>
      <c r="M248" s="304"/>
      <c r="N248" s="304"/>
      <c r="O248" s="304"/>
      <c r="P248" s="304"/>
    </row>
    <row r="249" spans="1:16" x14ac:dyDescent="0.2">
      <c r="A249" s="11"/>
      <c r="B249" s="17"/>
      <c r="C249" s="304"/>
      <c r="D249" s="304"/>
      <c r="E249" s="304"/>
      <c r="F249" s="304"/>
      <c r="G249" s="304"/>
      <c r="H249" s="304"/>
      <c r="I249" s="304"/>
      <c r="J249" s="304"/>
      <c r="K249" s="304"/>
      <c r="L249" s="304"/>
      <c r="M249" s="304"/>
      <c r="N249" s="304"/>
      <c r="O249" s="304"/>
      <c r="P249" s="304"/>
    </row>
    <row r="250" spans="1:16" x14ac:dyDescent="0.2">
      <c r="A250" s="11"/>
      <c r="B250" s="17"/>
      <c r="C250" s="304"/>
      <c r="D250" s="304"/>
      <c r="E250" s="304"/>
      <c r="F250" s="304"/>
      <c r="G250" s="304"/>
      <c r="H250" s="304"/>
      <c r="I250" s="304"/>
      <c r="J250" s="304"/>
      <c r="K250" s="304"/>
      <c r="L250" s="304"/>
      <c r="M250" s="304"/>
      <c r="N250" s="304"/>
      <c r="O250" s="304"/>
      <c r="P250" s="304"/>
    </row>
    <row r="251" spans="1:16" ht="12" customHeight="1" x14ac:dyDescent="0.2">
      <c r="A251" s="11"/>
      <c r="B251" s="17"/>
      <c r="C251" s="30"/>
      <c r="D251" s="30"/>
      <c r="E251" s="30"/>
      <c r="F251" s="30"/>
      <c r="G251" s="30"/>
      <c r="H251" s="30"/>
      <c r="I251" s="30"/>
      <c r="J251" s="30"/>
      <c r="K251" s="30"/>
      <c r="L251" s="30"/>
      <c r="M251" s="30"/>
      <c r="N251" s="30"/>
      <c r="O251" s="30"/>
      <c r="P251" s="30"/>
    </row>
    <row r="252" spans="1:16" ht="12" customHeight="1" x14ac:dyDescent="0.2">
      <c r="A252" s="11"/>
      <c r="B252" s="17"/>
      <c r="C252" s="35" t="s">
        <v>376</v>
      </c>
      <c r="D252" s="30"/>
      <c r="E252" s="30"/>
      <c r="F252" s="30"/>
      <c r="G252" s="30"/>
      <c r="H252" s="30"/>
      <c r="I252" s="30"/>
      <c r="J252" s="30"/>
      <c r="K252" s="30"/>
      <c r="L252" s="30"/>
      <c r="M252" s="30"/>
      <c r="N252" s="30"/>
      <c r="O252" s="30"/>
      <c r="P252" s="30"/>
    </row>
    <row r="253" spans="1:16" ht="12" customHeight="1" x14ac:dyDescent="0.2">
      <c r="A253" s="11"/>
      <c r="B253" s="17"/>
      <c r="C253" s="35"/>
      <c r="D253" s="30"/>
      <c r="E253" s="30"/>
      <c r="F253" s="30"/>
      <c r="G253" s="30"/>
      <c r="H253" s="30"/>
      <c r="I253" s="30"/>
      <c r="J253" s="30"/>
      <c r="K253" s="30"/>
      <c r="L253" s="30"/>
      <c r="M253" s="30"/>
      <c r="N253" s="30"/>
      <c r="O253" s="30"/>
      <c r="P253" s="30"/>
    </row>
    <row r="254" spans="1:16" x14ac:dyDescent="0.2">
      <c r="A254" s="11"/>
      <c r="B254" s="17"/>
      <c r="C254" s="431" t="s">
        <v>474</v>
      </c>
      <c r="D254" s="431"/>
      <c r="E254" s="431"/>
      <c r="F254" s="431"/>
      <c r="G254" s="431"/>
      <c r="H254" s="431"/>
      <c r="I254" s="431"/>
      <c r="J254" s="431"/>
      <c r="K254" s="431"/>
      <c r="L254" s="431"/>
      <c r="M254" s="431"/>
      <c r="N254" s="431"/>
      <c r="O254" s="431"/>
      <c r="P254" s="431"/>
    </row>
    <row r="255" spans="1:16" x14ac:dyDescent="0.2">
      <c r="A255" s="11"/>
      <c r="B255" s="17"/>
      <c r="C255" s="431"/>
      <c r="D255" s="431"/>
      <c r="E255" s="431"/>
      <c r="F255" s="431"/>
      <c r="G255" s="431"/>
      <c r="H255" s="431"/>
      <c r="I255" s="431"/>
      <c r="J255" s="431"/>
      <c r="K255" s="431"/>
      <c r="L255" s="431"/>
      <c r="M255" s="431"/>
      <c r="N255" s="431"/>
      <c r="O255" s="431"/>
      <c r="P255" s="431"/>
    </row>
    <row r="256" spans="1:16" ht="12" customHeight="1" x14ac:dyDescent="0.2">
      <c r="A256" s="11"/>
      <c r="B256" s="17"/>
      <c r="C256" s="30"/>
      <c r="D256" s="30"/>
      <c r="E256" s="30"/>
      <c r="F256" s="30"/>
      <c r="G256" s="30"/>
      <c r="H256" s="30"/>
      <c r="I256" s="30"/>
      <c r="J256" s="30"/>
      <c r="K256" s="30"/>
      <c r="L256" s="30"/>
      <c r="M256" s="30"/>
      <c r="N256" s="30"/>
      <c r="O256" s="30"/>
      <c r="P256" s="30"/>
    </row>
    <row r="257" spans="1:16" ht="12" customHeight="1" x14ac:dyDescent="0.2">
      <c r="A257" s="11"/>
      <c r="B257" s="17"/>
      <c r="C257" s="35"/>
      <c r="D257" s="30"/>
      <c r="E257" s="30"/>
      <c r="F257" s="30"/>
      <c r="G257" s="30"/>
      <c r="H257" s="30"/>
      <c r="I257" s="30"/>
      <c r="J257" s="30"/>
      <c r="K257" s="30"/>
      <c r="L257" s="30"/>
      <c r="M257" s="30"/>
      <c r="N257" s="30"/>
      <c r="O257" s="30"/>
      <c r="P257" s="30"/>
    </row>
    <row r="258" spans="1:16" ht="12" customHeight="1" x14ac:dyDescent="0.2">
      <c r="A258" s="11"/>
      <c r="B258" s="17"/>
      <c r="C258" s="35"/>
      <c r="D258" s="30"/>
      <c r="E258" s="30"/>
      <c r="F258" s="30"/>
      <c r="G258" s="30"/>
      <c r="H258" s="30"/>
      <c r="I258" s="30"/>
      <c r="J258" s="30"/>
      <c r="K258" s="30"/>
      <c r="L258" s="30"/>
      <c r="M258" s="30"/>
      <c r="N258" s="30"/>
      <c r="O258" s="30"/>
      <c r="P258" s="30"/>
    </row>
    <row r="259" spans="1:16" ht="12" customHeight="1" x14ac:dyDescent="0.2">
      <c r="A259" s="11"/>
      <c r="B259" s="17"/>
      <c r="C259" s="430"/>
      <c r="D259" s="430"/>
      <c r="E259" s="430"/>
      <c r="F259" s="430"/>
      <c r="G259" s="430"/>
      <c r="H259" s="430"/>
      <c r="I259" s="430"/>
      <c r="J259" s="430"/>
      <c r="K259" s="430"/>
      <c r="L259" s="430"/>
      <c r="M259" s="430"/>
      <c r="N259" s="430"/>
      <c r="O259" s="430"/>
      <c r="P259" s="430"/>
    </row>
    <row r="260" spans="1:16" ht="12" customHeight="1" x14ac:dyDescent="0.2">
      <c r="A260" s="11"/>
      <c r="B260" s="17"/>
      <c r="C260" s="7"/>
      <c r="D260" s="7"/>
      <c r="E260" s="7"/>
      <c r="F260" s="7"/>
      <c r="G260" s="7"/>
      <c r="H260" s="7"/>
      <c r="I260" s="7"/>
      <c r="J260" s="7"/>
      <c r="K260" s="7"/>
      <c r="L260" s="7"/>
      <c r="M260" s="7"/>
      <c r="N260" s="7"/>
      <c r="O260" s="7"/>
      <c r="P260" s="7"/>
    </row>
    <row r="261" spans="1:16" ht="12" customHeight="1" x14ac:dyDescent="0.2">
      <c r="A261" s="11"/>
      <c r="B261" s="29" t="s">
        <v>171</v>
      </c>
      <c r="C261" s="35" t="s">
        <v>200</v>
      </c>
      <c r="D261" s="7"/>
      <c r="E261" s="7"/>
      <c r="F261" s="7"/>
      <c r="G261" s="7"/>
      <c r="H261" s="7"/>
      <c r="I261" s="7"/>
      <c r="J261" s="7"/>
      <c r="K261" s="7"/>
      <c r="L261" s="7"/>
      <c r="M261" s="7"/>
      <c r="N261" s="7"/>
      <c r="O261" s="7"/>
      <c r="P261" s="7"/>
    </row>
    <row r="262" spans="1:16" ht="12" customHeight="1" x14ac:dyDescent="0.2">
      <c r="A262" s="11"/>
      <c r="B262" s="29"/>
      <c r="C262" s="35"/>
      <c r="D262" s="7"/>
      <c r="E262" s="7"/>
      <c r="F262" s="7"/>
      <c r="G262" s="7"/>
      <c r="H262" s="7"/>
      <c r="I262" s="7"/>
      <c r="J262" s="7"/>
      <c r="K262" s="7"/>
      <c r="L262" s="7"/>
      <c r="M262" s="7"/>
      <c r="N262" s="7"/>
      <c r="O262" s="7"/>
      <c r="P262" s="7"/>
    </row>
    <row r="263" spans="1:16" ht="12" customHeight="1" x14ac:dyDescent="0.2">
      <c r="A263" s="11"/>
      <c r="B263" s="17"/>
      <c r="C263" s="32" t="s">
        <v>201</v>
      </c>
      <c r="D263" s="7"/>
      <c r="E263" s="7"/>
      <c r="F263" s="7"/>
      <c r="G263" s="7"/>
      <c r="H263" s="7"/>
      <c r="I263" s="7"/>
      <c r="J263" s="7"/>
      <c r="K263" s="7"/>
      <c r="L263" s="7"/>
      <c r="M263" s="7"/>
      <c r="N263" s="7"/>
      <c r="O263" s="7"/>
      <c r="P263" s="7"/>
    </row>
    <row r="264" spans="1:16" ht="12" customHeight="1" x14ac:dyDescent="0.2">
      <c r="A264" s="11"/>
      <c r="B264" s="17"/>
      <c r="C264" s="7"/>
      <c r="D264" s="7"/>
      <c r="E264" s="7"/>
      <c r="F264" s="7"/>
      <c r="G264" s="7"/>
      <c r="H264" s="7"/>
      <c r="I264" s="7"/>
      <c r="J264" s="7"/>
      <c r="K264" s="7"/>
      <c r="L264" s="7"/>
      <c r="M264" s="7"/>
      <c r="N264" s="7"/>
      <c r="O264" s="7"/>
      <c r="P264" s="7"/>
    </row>
    <row r="265" spans="1:16" ht="12" customHeight="1" x14ac:dyDescent="0.2">
      <c r="A265" s="11"/>
      <c r="B265" s="17"/>
      <c r="C265" s="7"/>
      <c r="D265" s="355" t="s">
        <v>173</v>
      </c>
      <c r="E265" s="355"/>
      <c r="F265" s="355"/>
      <c r="G265" s="355"/>
      <c r="H265" s="355"/>
      <c r="I265" s="355"/>
      <c r="J265" s="355"/>
      <c r="K265" s="355"/>
      <c r="L265" s="355"/>
      <c r="M265" s="330">
        <v>2018</v>
      </c>
      <c r="N265" s="331"/>
      <c r="O265" s="332"/>
    </row>
    <row r="266" spans="1:16" ht="12" customHeight="1" x14ac:dyDescent="0.2">
      <c r="A266" s="11"/>
      <c r="B266" s="17"/>
      <c r="C266" s="7"/>
      <c r="D266" s="388" t="s">
        <v>365</v>
      </c>
      <c r="E266" s="388"/>
      <c r="F266" s="388"/>
      <c r="G266" s="388"/>
      <c r="H266" s="388"/>
      <c r="I266" s="388"/>
      <c r="J266" s="388"/>
      <c r="K266" s="388"/>
      <c r="L266" s="388"/>
      <c r="M266" s="429">
        <v>0</v>
      </c>
      <c r="N266" s="429"/>
      <c r="O266" s="429"/>
    </row>
    <row r="267" spans="1:16" ht="12" customHeight="1" x14ac:dyDescent="0.2">
      <c r="A267" s="11"/>
      <c r="B267" s="17"/>
      <c r="C267" s="7"/>
      <c r="D267" s="299" t="s">
        <v>202</v>
      </c>
      <c r="E267" s="300"/>
      <c r="F267" s="300"/>
      <c r="G267" s="300"/>
      <c r="H267" s="300"/>
      <c r="I267" s="300"/>
      <c r="J267" s="300"/>
      <c r="K267" s="300"/>
      <c r="L267" s="323"/>
      <c r="M267" s="386">
        <f>SUM(M266)</f>
        <v>0</v>
      </c>
      <c r="N267" s="386"/>
      <c r="O267" s="386"/>
    </row>
    <row r="268" spans="1:16" ht="12" customHeight="1" x14ac:dyDescent="0.2">
      <c r="A268" s="11"/>
      <c r="B268" s="17"/>
      <c r="C268" s="7"/>
      <c r="D268" s="7"/>
      <c r="E268" s="7"/>
      <c r="F268" s="7"/>
      <c r="G268" s="7"/>
      <c r="H268" s="7"/>
      <c r="I268" s="7"/>
      <c r="J268" s="7"/>
      <c r="K268" s="7"/>
      <c r="L268" s="7"/>
      <c r="M268" s="7"/>
      <c r="N268" s="7"/>
      <c r="O268" s="7"/>
      <c r="P268" s="7"/>
    </row>
    <row r="269" spans="1:16" ht="12" customHeight="1" x14ac:dyDescent="0.2">
      <c r="A269" s="17"/>
      <c r="B269" s="2" t="s">
        <v>53</v>
      </c>
      <c r="C269" s="18" t="s">
        <v>54</v>
      </c>
      <c r="D269" s="17"/>
      <c r="E269" s="17"/>
      <c r="F269" s="17"/>
      <c r="G269" s="17"/>
      <c r="H269" s="17"/>
      <c r="I269" s="17"/>
      <c r="J269" s="17"/>
      <c r="K269" s="17"/>
      <c r="L269" s="17"/>
      <c r="M269" s="17"/>
      <c r="N269" s="17"/>
      <c r="O269" s="17"/>
      <c r="P269" s="17"/>
    </row>
    <row r="270" spans="1:16" ht="12" customHeight="1" x14ac:dyDescent="0.2">
      <c r="A270" s="17"/>
      <c r="B270" s="2"/>
      <c r="C270" s="18"/>
      <c r="D270" s="17"/>
      <c r="E270" s="17"/>
      <c r="F270" s="17"/>
      <c r="G270" s="17"/>
      <c r="H270" s="17"/>
      <c r="I270" s="17"/>
      <c r="J270" s="17"/>
      <c r="K270" s="17"/>
      <c r="L270" s="17"/>
      <c r="M270" s="17"/>
      <c r="N270" s="17"/>
      <c r="O270" s="17"/>
      <c r="P270" s="17"/>
    </row>
    <row r="271" spans="1:16" ht="12" customHeight="1" x14ac:dyDescent="0.2">
      <c r="A271" s="14"/>
      <c r="B271" s="14"/>
      <c r="C271" s="2" t="s">
        <v>1</v>
      </c>
      <c r="D271" s="14"/>
      <c r="E271" s="15"/>
      <c r="F271" s="14"/>
      <c r="G271" s="15"/>
      <c r="H271" s="14"/>
      <c r="I271" s="15"/>
      <c r="J271" s="14"/>
      <c r="K271" s="15"/>
      <c r="L271" s="14"/>
      <c r="M271" s="15"/>
      <c r="N271" s="14"/>
      <c r="O271" s="15"/>
      <c r="P271" s="14"/>
    </row>
    <row r="272" spans="1:16" ht="12" customHeight="1" x14ac:dyDescent="0.2">
      <c r="A272" s="15"/>
      <c r="B272" s="15"/>
      <c r="C272" s="2"/>
      <c r="D272" s="15"/>
      <c r="E272" s="15"/>
      <c r="F272" s="15"/>
      <c r="G272" s="15"/>
      <c r="H272" s="15"/>
      <c r="I272" s="15"/>
      <c r="J272" s="15"/>
      <c r="K272" s="15"/>
      <c r="L272" s="15"/>
      <c r="M272" s="15"/>
      <c r="N272" s="15"/>
      <c r="O272" s="15"/>
      <c r="P272" s="15"/>
    </row>
    <row r="273" spans="1:16" s="28" customFormat="1" ht="11.25" x14ac:dyDescent="0.2">
      <c r="A273" s="27"/>
      <c r="B273" s="59" t="s">
        <v>81</v>
      </c>
      <c r="C273" s="333" t="s">
        <v>73</v>
      </c>
      <c r="D273" s="333"/>
      <c r="E273" s="333"/>
      <c r="F273" s="333"/>
      <c r="G273" s="333"/>
      <c r="H273" s="333"/>
      <c r="I273" s="333"/>
      <c r="J273" s="333"/>
      <c r="K273" s="333"/>
      <c r="L273" s="333"/>
      <c r="M273" s="333"/>
      <c r="N273" s="333"/>
      <c r="O273" s="333"/>
      <c r="P273" s="333"/>
    </row>
    <row r="274" spans="1:16" s="28" customFormat="1" ht="11.25" x14ac:dyDescent="0.2">
      <c r="A274" s="27"/>
      <c r="B274" s="59"/>
      <c r="C274" s="333"/>
      <c r="D274" s="333"/>
      <c r="E274" s="333"/>
      <c r="F274" s="333"/>
      <c r="G274" s="333"/>
      <c r="H274" s="333"/>
      <c r="I274" s="333"/>
      <c r="J274" s="333"/>
      <c r="K274" s="333"/>
      <c r="L274" s="333"/>
      <c r="M274" s="333"/>
      <c r="N274" s="333"/>
      <c r="O274" s="333"/>
      <c r="P274" s="333"/>
    </row>
    <row r="275" spans="1:16" s="28" customFormat="1" ht="11.25" x14ac:dyDescent="0.2">
      <c r="B275" s="59"/>
      <c r="C275" s="333"/>
      <c r="D275" s="333"/>
      <c r="E275" s="333"/>
      <c r="F275" s="333"/>
      <c r="G275" s="333"/>
      <c r="H275" s="333"/>
      <c r="I275" s="333"/>
      <c r="J275" s="333"/>
      <c r="K275" s="333"/>
      <c r="L275" s="333"/>
      <c r="M275" s="333"/>
      <c r="N275" s="333"/>
      <c r="O275" s="333"/>
      <c r="P275" s="333"/>
    </row>
    <row r="276" spans="1:16" s="28" customFormat="1" ht="12" customHeight="1" x14ac:dyDescent="0.2">
      <c r="B276" s="43"/>
      <c r="C276" s="45"/>
      <c r="D276" s="45"/>
      <c r="E276" s="45"/>
      <c r="F276" s="45"/>
      <c r="G276" s="45"/>
      <c r="H276" s="45"/>
      <c r="I276" s="45"/>
      <c r="J276" s="45"/>
      <c r="K276" s="45"/>
      <c r="L276" s="45"/>
      <c r="M276" s="45"/>
      <c r="N276" s="45"/>
      <c r="O276" s="45"/>
      <c r="P276" s="45"/>
    </row>
    <row r="277" spans="1:16" s="28" customFormat="1" ht="12" customHeight="1" x14ac:dyDescent="0.2">
      <c r="B277" s="59" t="s">
        <v>80</v>
      </c>
      <c r="C277" s="335" t="s">
        <v>74</v>
      </c>
      <c r="D277" s="335"/>
      <c r="E277" s="335"/>
      <c r="F277" s="335"/>
      <c r="G277" s="335"/>
      <c r="H277" s="335"/>
      <c r="I277" s="335"/>
      <c r="J277" s="335"/>
      <c r="K277" s="335"/>
      <c r="L277" s="335"/>
      <c r="M277" s="335"/>
      <c r="N277" s="335"/>
      <c r="O277" s="335"/>
      <c r="P277" s="335"/>
    </row>
    <row r="278" spans="1:16" ht="12" customHeight="1" x14ac:dyDescent="0.2">
      <c r="B278" s="21"/>
      <c r="C278" s="16"/>
      <c r="D278" s="16"/>
      <c r="E278" s="16"/>
      <c r="F278" s="16"/>
      <c r="G278" s="16"/>
      <c r="H278" s="16"/>
      <c r="I278" s="16"/>
      <c r="J278" s="16"/>
      <c r="K278" s="16"/>
      <c r="L278" s="16"/>
      <c r="M278" s="16"/>
      <c r="N278" s="16"/>
      <c r="O278" s="16"/>
      <c r="P278" s="16"/>
    </row>
    <row r="279" spans="1:16" ht="12" customHeight="1" x14ac:dyDescent="0.2">
      <c r="B279" s="21"/>
      <c r="C279" s="16"/>
      <c r="D279" s="355" t="s">
        <v>173</v>
      </c>
      <c r="E279" s="355"/>
      <c r="F279" s="355"/>
      <c r="G279" s="355"/>
      <c r="H279" s="355"/>
      <c r="I279" s="355"/>
      <c r="J279" s="355"/>
      <c r="K279" s="355"/>
      <c r="L279" s="355"/>
      <c r="M279" s="330" t="s">
        <v>178</v>
      </c>
      <c r="N279" s="331"/>
      <c r="O279" s="332"/>
    </row>
    <row r="280" spans="1:16" ht="12" customHeight="1" x14ac:dyDescent="0.2">
      <c r="B280" s="21"/>
      <c r="C280" s="48"/>
      <c r="D280" s="351" t="s">
        <v>377</v>
      </c>
      <c r="E280" s="351"/>
      <c r="F280" s="351"/>
      <c r="G280" s="351"/>
      <c r="H280" s="351"/>
      <c r="I280" s="351"/>
      <c r="J280" s="351"/>
      <c r="K280" s="351"/>
      <c r="L280" s="351"/>
      <c r="M280" s="352">
        <v>499500</v>
      </c>
      <c r="N280" s="352"/>
      <c r="O280" s="352"/>
    </row>
    <row r="281" spans="1:16" ht="12" customHeight="1" x14ac:dyDescent="0.2">
      <c r="B281" s="21"/>
      <c r="C281" s="16"/>
      <c r="D281" s="434" t="s">
        <v>378</v>
      </c>
      <c r="E281" s="434"/>
      <c r="F281" s="434"/>
      <c r="G281" s="434"/>
      <c r="H281" s="434"/>
      <c r="I281" s="434"/>
      <c r="J281" s="434"/>
      <c r="K281" s="434"/>
      <c r="L281" s="434"/>
      <c r="M281" s="352">
        <v>683332.56</v>
      </c>
      <c r="N281" s="352"/>
      <c r="O281" s="352"/>
    </row>
    <row r="282" spans="1:16" ht="12" customHeight="1" x14ac:dyDescent="0.2">
      <c r="B282" s="21"/>
      <c r="C282" s="48"/>
      <c r="D282" s="320" t="s">
        <v>379</v>
      </c>
      <c r="E282" s="321"/>
      <c r="F282" s="321"/>
      <c r="G282" s="321"/>
      <c r="H282" s="321"/>
      <c r="I282" s="321"/>
      <c r="J282" s="321"/>
      <c r="K282" s="321"/>
      <c r="L282" s="322"/>
      <c r="M282" s="110"/>
      <c r="N282" s="410">
        <v>3802.32</v>
      </c>
      <c r="O282" s="412"/>
    </row>
    <row r="283" spans="1:16" ht="12" customHeight="1" x14ac:dyDescent="0.2">
      <c r="B283" s="21"/>
      <c r="C283" s="16"/>
      <c r="D283" s="416" t="s">
        <v>203</v>
      </c>
      <c r="E283" s="416"/>
      <c r="F283" s="416"/>
      <c r="G283" s="416"/>
      <c r="H283" s="416"/>
      <c r="I283" s="416"/>
      <c r="J283" s="416"/>
      <c r="K283" s="416"/>
      <c r="L283" s="416"/>
      <c r="M283" s="338">
        <f>SUM(M280:O282)</f>
        <v>1186634.8800000001</v>
      </c>
      <c r="N283" s="338"/>
      <c r="O283" s="338"/>
    </row>
    <row r="284" spans="1:16" ht="12" customHeight="1" x14ac:dyDescent="0.2">
      <c r="B284" s="21"/>
      <c r="C284" s="16"/>
      <c r="D284" s="299" t="s">
        <v>175</v>
      </c>
      <c r="E284" s="300"/>
      <c r="F284" s="300"/>
      <c r="G284" s="300"/>
      <c r="H284" s="300"/>
      <c r="I284" s="300"/>
      <c r="J284" s="300"/>
      <c r="K284" s="300"/>
      <c r="L284" s="323"/>
      <c r="M284" s="338">
        <f>M283</f>
        <v>1186634.8800000001</v>
      </c>
      <c r="N284" s="338"/>
      <c r="O284" s="338"/>
    </row>
    <row r="285" spans="1:16" ht="12" customHeight="1" x14ac:dyDescent="0.2">
      <c r="B285" s="21"/>
      <c r="C285" s="16"/>
      <c r="D285" s="16"/>
      <c r="E285" s="16"/>
      <c r="F285" s="16"/>
      <c r="G285" s="16"/>
      <c r="H285" s="16"/>
      <c r="I285" s="16"/>
      <c r="J285" s="16"/>
      <c r="K285" s="16"/>
      <c r="L285" s="16"/>
      <c r="M285" s="16"/>
      <c r="N285" s="16"/>
      <c r="O285" s="16"/>
      <c r="P285" s="16"/>
    </row>
    <row r="286" spans="1:16" ht="12" customHeight="1" x14ac:dyDescent="0.2">
      <c r="A286" s="7"/>
      <c r="B286" s="7"/>
      <c r="C286" s="2" t="s">
        <v>20</v>
      </c>
      <c r="D286" s="7"/>
      <c r="E286" s="7"/>
      <c r="F286" s="7"/>
      <c r="G286" s="7"/>
      <c r="H286" s="7"/>
      <c r="I286" s="7"/>
      <c r="J286" s="7"/>
      <c r="K286" s="7"/>
      <c r="L286" s="7"/>
      <c r="M286" s="7"/>
      <c r="N286" s="7"/>
      <c r="O286" s="7"/>
      <c r="P286" s="7"/>
    </row>
    <row r="287" spans="1:16" ht="12" customHeight="1" x14ac:dyDescent="0.2">
      <c r="A287" s="7"/>
      <c r="B287" s="7"/>
      <c r="C287" s="2"/>
      <c r="D287" s="7"/>
      <c r="E287" s="7"/>
      <c r="F287" s="7"/>
      <c r="G287" s="7"/>
      <c r="H287" s="7"/>
      <c r="I287" s="7"/>
      <c r="J287" s="7"/>
      <c r="K287" s="7"/>
      <c r="L287" s="7"/>
      <c r="M287" s="7"/>
      <c r="N287" s="7"/>
      <c r="O287" s="7"/>
      <c r="P287" s="7"/>
    </row>
    <row r="288" spans="1:16" x14ac:dyDescent="0.2">
      <c r="A288" s="7"/>
      <c r="B288" s="23" t="s">
        <v>81</v>
      </c>
      <c r="C288" s="432" t="s">
        <v>75</v>
      </c>
      <c r="D288" s="432"/>
      <c r="E288" s="432"/>
      <c r="F288" s="432"/>
      <c r="G288" s="432"/>
      <c r="H288" s="432"/>
      <c r="I288" s="432"/>
      <c r="J288" s="432"/>
      <c r="K288" s="432"/>
      <c r="L288" s="432"/>
      <c r="M288" s="432"/>
      <c r="N288" s="432"/>
      <c r="O288" s="432"/>
      <c r="P288" s="432"/>
    </row>
    <row r="289" spans="1:16" x14ac:dyDescent="0.2">
      <c r="A289" s="7"/>
      <c r="B289" s="23"/>
      <c r="C289" s="432"/>
      <c r="D289" s="432"/>
      <c r="E289" s="432"/>
      <c r="F289" s="432"/>
      <c r="G289" s="432"/>
      <c r="H289" s="432"/>
      <c r="I289" s="432"/>
      <c r="J289" s="432"/>
      <c r="K289" s="432"/>
      <c r="L289" s="432"/>
      <c r="M289" s="432"/>
      <c r="N289" s="432"/>
      <c r="O289" s="432"/>
      <c r="P289" s="432"/>
    </row>
    <row r="290" spans="1:16" x14ac:dyDescent="0.2">
      <c r="A290" s="7"/>
      <c r="B290" s="20"/>
      <c r="C290" s="432"/>
      <c r="D290" s="432"/>
      <c r="E290" s="432"/>
      <c r="F290" s="432"/>
      <c r="G290" s="432"/>
      <c r="H290" s="432"/>
      <c r="I290" s="432"/>
      <c r="J290" s="432"/>
      <c r="K290" s="432"/>
      <c r="L290" s="432"/>
      <c r="M290" s="432"/>
      <c r="N290" s="432"/>
      <c r="O290" s="432"/>
      <c r="P290" s="432"/>
    </row>
    <row r="291" spans="1:16" ht="12" customHeight="1" x14ac:dyDescent="0.2">
      <c r="A291" s="7"/>
      <c r="B291" s="20"/>
      <c r="C291" s="7"/>
      <c r="D291" s="7"/>
      <c r="E291" s="7"/>
      <c r="F291" s="7"/>
      <c r="G291" s="7"/>
      <c r="H291" s="7"/>
      <c r="I291" s="7"/>
      <c r="J291" s="7"/>
      <c r="K291" s="7"/>
      <c r="L291" s="7"/>
      <c r="M291" s="7"/>
      <c r="N291" s="7"/>
      <c r="O291" s="7"/>
      <c r="P291" s="7"/>
    </row>
    <row r="292" spans="1:16" ht="12" customHeight="1" x14ac:dyDescent="0.2">
      <c r="A292" s="7"/>
      <c r="B292" s="20"/>
      <c r="C292" s="7"/>
      <c r="D292" s="7"/>
      <c r="E292" s="355" t="s">
        <v>173</v>
      </c>
      <c r="F292" s="355"/>
      <c r="G292" s="355"/>
      <c r="H292" s="355"/>
      <c r="I292" s="355"/>
      <c r="J292" s="355"/>
      <c r="K292" s="355"/>
      <c r="L292" s="330" t="s">
        <v>178</v>
      </c>
      <c r="M292" s="331"/>
      <c r="N292" s="332"/>
      <c r="P292" s="7"/>
    </row>
    <row r="293" spans="1:16" ht="12" customHeight="1" x14ac:dyDescent="0.2">
      <c r="A293" s="7"/>
      <c r="B293" s="20"/>
      <c r="C293" s="7"/>
      <c r="D293" s="7"/>
      <c r="E293" s="351" t="s">
        <v>380</v>
      </c>
      <c r="F293" s="351"/>
      <c r="G293" s="351"/>
      <c r="H293" s="351"/>
      <c r="I293" s="351"/>
      <c r="J293" s="351"/>
      <c r="K293" s="351"/>
      <c r="L293" s="352">
        <v>3451472.41</v>
      </c>
      <c r="M293" s="352"/>
      <c r="N293" s="352"/>
      <c r="P293" s="7"/>
    </row>
    <row r="294" spans="1:16" ht="12" customHeight="1" x14ac:dyDescent="0.2">
      <c r="A294" s="7"/>
      <c r="B294" s="20"/>
      <c r="C294" s="7"/>
      <c r="D294" s="7"/>
      <c r="E294" s="351" t="s">
        <v>381</v>
      </c>
      <c r="F294" s="351"/>
      <c r="G294" s="351"/>
      <c r="H294" s="351"/>
      <c r="I294" s="351"/>
      <c r="J294" s="351"/>
      <c r="K294" s="351"/>
      <c r="L294" s="352">
        <v>77155.039999999994</v>
      </c>
      <c r="M294" s="352"/>
      <c r="N294" s="352"/>
      <c r="P294" s="7"/>
    </row>
    <row r="295" spans="1:16" ht="12" customHeight="1" x14ac:dyDescent="0.2">
      <c r="A295" s="7"/>
      <c r="B295" s="20"/>
      <c r="C295" s="7"/>
      <c r="D295" s="7"/>
      <c r="E295" s="351" t="s">
        <v>382</v>
      </c>
      <c r="F295" s="351"/>
      <c r="G295" s="351"/>
      <c r="H295" s="351"/>
      <c r="I295" s="351"/>
      <c r="J295" s="351"/>
      <c r="K295" s="351"/>
      <c r="L295" s="352">
        <v>90226.73</v>
      </c>
      <c r="M295" s="352"/>
      <c r="N295" s="352"/>
      <c r="P295" s="7"/>
    </row>
    <row r="296" spans="1:16" ht="12" customHeight="1" x14ac:dyDescent="0.2">
      <c r="A296" s="7"/>
      <c r="B296" s="20"/>
      <c r="C296" s="7"/>
      <c r="D296" s="7"/>
      <c r="E296" s="299" t="s">
        <v>383</v>
      </c>
      <c r="F296" s="300"/>
      <c r="G296" s="300"/>
      <c r="H296" s="300"/>
      <c r="I296" s="300"/>
      <c r="J296" s="300"/>
      <c r="K296" s="323"/>
      <c r="L296" s="338">
        <f>SUM(L293:N295)</f>
        <v>3618854.18</v>
      </c>
      <c r="M296" s="338"/>
      <c r="N296" s="338"/>
      <c r="P296" s="7"/>
    </row>
    <row r="297" spans="1:16" ht="12" customHeight="1" x14ac:dyDescent="0.2">
      <c r="A297" s="7"/>
      <c r="B297" s="20"/>
      <c r="C297" s="7"/>
      <c r="D297" s="7"/>
      <c r="E297" s="7"/>
      <c r="F297" s="7"/>
      <c r="G297" s="7"/>
      <c r="H297" s="7"/>
      <c r="I297" s="7"/>
      <c r="J297" s="7"/>
      <c r="K297" s="7"/>
      <c r="L297" s="7"/>
      <c r="M297" s="7"/>
      <c r="N297" s="7"/>
      <c r="O297" s="7"/>
      <c r="P297" s="7"/>
    </row>
    <row r="298" spans="1:16" ht="12" customHeight="1" x14ac:dyDescent="0.2">
      <c r="A298" s="7"/>
      <c r="B298" s="20"/>
      <c r="C298" s="32" t="s">
        <v>204</v>
      </c>
      <c r="D298" s="7"/>
      <c r="E298" s="7"/>
      <c r="F298" s="7"/>
      <c r="G298" s="7"/>
      <c r="H298" s="7"/>
      <c r="I298" s="7"/>
      <c r="J298" s="7"/>
      <c r="K298" s="7"/>
      <c r="L298" s="7"/>
      <c r="M298" s="7"/>
      <c r="N298" s="7"/>
      <c r="O298" s="7"/>
      <c r="P298" s="7"/>
    </row>
    <row r="299" spans="1:16" ht="12" customHeight="1" x14ac:dyDescent="0.2">
      <c r="A299" s="7"/>
      <c r="B299" s="20"/>
      <c r="C299" s="7"/>
      <c r="D299" s="7"/>
      <c r="E299" s="7"/>
      <c r="F299" s="7"/>
      <c r="G299" s="7"/>
      <c r="H299" s="7"/>
      <c r="I299" s="7"/>
      <c r="J299" s="7"/>
      <c r="K299" s="7"/>
      <c r="L299" s="7"/>
      <c r="M299" s="7"/>
      <c r="N299" s="7"/>
      <c r="O299" s="7"/>
      <c r="P299" s="7"/>
    </row>
    <row r="300" spans="1:16" ht="12" customHeight="1" x14ac:dyDescent="0.2">
      <c r="A300" s="7"/>
      <c r="B300" s="20"/>
      <c r="C300" s="362" t="s">
        <v>173</v>
      </c>
      <c r="D300" s="363"/>
      <c r="E300" s="363"/>
      <c r="F300" s="363"/>
      <c r="G300" s="363"/>
      <c r="H300" s="363"/>
      <c r="I300" s="363"/>
      <c r="J300" s="364"/>
      <c r="K300" s="330" t="s">
        <v>178</v>
      </c>
      <c r="L300" s="331"/>
      <c r="M300" s="332"/>
      <c r="N300" s="330" t="s">
        <v>182</v>
      </c>
      <c r="O300" s="331"/>
      <c r="P300" s="332"/>
    </row>
    <row r="301" spans="1:16" ht="12" customHeight="1" x14ac:dyDescent="0.2">
      <c r="A301" s="7"/>
      <c r="B301" s="20"/>
      <c r="C301" s="342" t="s">
        <v>386</v>
      </c>
      <c r="D301" s="343"/>
      <c r="E301" s="343"/>
      <c r="F301" s="343"/>
      <c r="G301" s="343"/>
      <c r="H301" s="343"/>
      <c r="I301" s="343"/>
      <c r="J301" s="344"/>
      <c r="K301" s="317">
        <v>683332.56</v>
      </c>
      <c r="L301" s="318"/>
      <c r="M301" s="118"/>
      <c r="N301" s="380">
        <f>K301/L296</f>
        <v>0.1888256685711498</v>
      </c>
      <c r="O301" s="381"/>
      <c r="P301" s="382"/>
    </row>
    <row r="302" spans="1:16" ht="12" customHeight="1" x14ac:dyDescent="0.2">
      <c r="A302" s="7"/>
      <c r="B302" s="20"/>
      <c r="C302" s="342" t="s">
        <v>385</v>
      </c>
      <c r="D302" s="343"/>
      <c r="E302" s="343"/>
      <c r="F302" s="343"/>
      <c r="G302" s="343"/>
      <c r="H302" s="343"/>
      <c r="I302" s="343"/>
      <c r="J302" s="344"/>
      <c r="K302" s="345">
        <v>2166420.31</v>
      </c>
      <c r="L302" s="346"/>
      <c r="M302" s="347"/>
      <c r="N302" s="371">
        <f>K302/L296</f>
        <v>0.59864813618989199</v>
      </c>
      <c r="O302" s="372"/>
      <c r="P302" s="373"/>
    </row>
    <row r="303" spans="1:16" ht="12" customHeight="1" x14ac:dyDescent="0.2">
      <c r="A303" s="7"/>
      <c r="B303" s="20"/>
      <c r="C303" s="342" t="s">
        <v>384</v>
      </c>
      <c r="D303" s="343"/>
      <c r="E303" s="343"/>
      <c r="F303" s="343"/>
      <c r="G303" s="343"/>
      <c r="H303" s="343"/>
      <c r="I303" s="343"/>
      <c r="J303" s="344"/>
      <c r="K303" s="345">
        <v>601719.54</v>
      </c>
      <c r="L303" s="346"/>
      <c r="M303" s="347"/>
      <c r="N303" s="371">
        <f>K303/L296</f>
        <v>0.16627349709901823</v>
      </c>
      <c r="O303" s="372"/>
      <c r="P303" s="373"/>
    </row>
    <row r="304" spans="1:16" ht="12" customHeight="1" x14ac:dyDescent="0.2">
      <c r="A304" s="7"/>
      <c r="B304" s="20"/>
      <c r="C304" s="7"/>
      <c r="D304" s="7"/>
      <c r="E304" s="7"/>
      <c r="F304" s="7"/>
      <c r="G304" s="489" t="s">
        <v>475</v>
      </c>
      <c r="H304" s="489"/>
      <c r="I304" s="489"/>
      <c r="J304" s="489"/>
      <c r="K304" s="491">
        <f>SUM(K301:M303)</f>
        <v>3451472.41</v>
      </c>
      <c r="L304" s="491"/>
      <c r="M304" s="7"/>
      <c r="N304" s="490">
        <f>SUM(N301:P303)</f>
        <v>0.95374730186005996</v>
      </c>
      <c r="O304" s="489"/>
      <c r="P304" s="489"/>
    </row>
    <row r="305" spans="1:17" ht="12" customHeight="1" x14ac:dyDescent="0.2">
      <c r="A305" s="7"/>
      <c r="B305" s="20"/>
      <c r="C305" s="7"/>
      <c r="D305" s="7"/>
      <c r="E305" s="7"/>
      <c r="F305" s="7"/>
      <c r="G305" s="7"/>
      <c r="H305" s="7"/>
      <c r="I305" s="7"/>
      <c r="J305" s="7"/>
      <c r="K305" s="123"/>
      <c r="L305" s="123"/>
      <c r="M305" s="7"/>
      <c r="N305" s="7"/>
      <c r="O305" s="7"/>
      <c r="P305" s="7"/>
    </row>
    <row r="306" spans="1:17" ht="12" customHeight="1" x14ac:dyDescent="0.2">
      <c r="A306" s="1"/>
      <c r="B306" s="24" t="s">
        <v>48</v>
      </c>
      <c r="C306" s="13" t="s">
        <v>49</v>
      </c>
      <c r="K306" s="132"/>
    </row>
    <row r="307" spans="1:17" ht="12" customHeight="1" x14ac:dyDescent="0.2">
      <c r="A307" s="1"/>
      <c r="B307" s="24"/>
      <c r="C307" s="13"/>
    </row>
    <row r="308" spans="1:17" s="28" customFormat="1" ht="12" customHeight="1" x14ac:dyDescent="0.2">
      <c r="A308" s="27"/>
      <c r="B308" s="59" t="s">
        <v>81</v>
      </c>
      <c r="C308" s="335" t="s">
        <v>50</v>
      </c>
      <c r="D308" s="335"/>
      <c r="E308" s="335"/>
      <c r="F308" s="335"/>
      <c r="G308" s="335"/>
      <c r="H308" s="335"/>
      <c r="I308" s="335"/>
      <c r="J308" s="335"/>
      <c r="K308" s="335"/>
      <c r="L308" s="335"/>
      <c r="M308" s="335"/>
      <c r="N308" s="335"/>
      <c r="O308" s="335"/>
      <c r="P308" s="335"/>
    </row>
    <row r="309" spans="1:17" s="28" customFormat="1" ht="12" customHeight="1" x14ac:dyDescent="0.2">
      <c r="A309" s="27"/>
      <c r="B309" s="43"/>
      <c r="C309" s="124"/>
      <c r="D309" s="124"/>
      <c r="E309" s="124"/>
      <c r="F309" s="124"/>
      <c r="G309" s="124"/>
      <c r="H309" s="124"/>
      <c r="I309" s="124"/>
      <c r="J309" s="124"/>
      <c r="K309" s="124"/>
      <c r="L309" s="124"/>
      <c r="M309" s="124"/>
      <c r="N309" s="124"/>
      <c r="O309" s="124"/>
      <c r="P309" s="124"/>
    </row>
    <row r="310" spans="1:17" s="28" customFormat="1" ht="12" customHeight="1" x14ac:dyDescent="0.2">
      <c r="A310" s="27"/>
      <c r="B310" s="43"/>
      <c r="C310" s="124"/>
      <c r="D310" s="124"/>
      <c r="E310" s="355" t="s">
        <v>173</v>
      </c>
      <c r="F310" s="355"/>
      <c r="G310" s="355"/>
      <c r="H310" s="355"/>
      <c r="I310" s="355"/>
      <c r="J310" s="355"/>
      <c r="K310" s="355"/>
      <c r="L310" s="330" t="s">
        <v>178</v>
      </c>
      <c r="M310" s="331"/>
      <c r="N310" s="332"/>
      <c r="O310" s="124"/>
      <c r="P310" s="124"/>
    </row>
    <row r="311" spans="1:17" s="28" customFormat="1" ht="24.75" customHeight="1" x14ac:dyDescent="0.2">
      <c r="A311" s="27"/>
      <c r="B311" s="43"/>
      <c r="C311" s="124"/>
      <c r="D311" s="124"/>
      <c r="E311" s="417" t="s">
        <v>388</v>
      </c>
      <c r="F311" s="417"/>
      <c r="G311" s="417"/>
      <c r="H311" s="417"/>
      <c r="I311" s="417"/>
      <c r="J311" s="417"/>
      <c r="K311" s="417"/>
      <c r="L311" s="441">
        <v>77138930.010000005</v>
      </c>
      <c r="M311" s="441"/>
      <c r="N311" s="441"/>
      <c r="O311" s="124"/>
      <c r="P311" s="124"/>
    </row>
    <row r="312" spans="1:17" s="28" customFormat="1" ht="19.5" customHeight="1" x14ac:dyDescent="0.2">
      <c r="A312" s="27"/>
      <c r="B312" s="43"/>
      <c r="C312" s="124"/>
      <c r="D312" s="124"/>
      <c r="E312" s="417" t="s">
        <v>482</v>
      </c>
      <c r="F312" s="417"/>
      <c r="G312" s="417"/>
      <c r="H312" s="417"/>
      <c r="I312" s="417"/>
      <c r="J312" s="417"/>
      <c r="K312" s="417"/>
      <c r="L312" s="437">
        <v>15757875.060000001</v>
      </c>
      <c r="M312" s="438"/>
      <c r="N312" s="439"/>
      <c r="O312" s="124"/>
      <c r="P312" s="124"/>
    </row>
    <row r="313" spans="1:17" s="28" customFormat="1" ht="19.5" customHeight="1" x14ac:dyDescent="0.2">
      <c r="A313" s="27"/>
      <c r="B313" s="43"/>
      <c r="C313" s="124"/>
      <c r="D313" s="124"/>
      <c r="E313" s="351" t="s">
        <v>387</v>
      </c>
      <c r="F313" s="351"/>
      <c r="G313" s="351"/>
      <c r="H313" s="351"/>
      <c r="I313" s="351"/>
      <c r="J313" s="351"/>
      <c r="K313" s="351"/>
      <c r="L313" s="441">
        <v>-18190094.359999999</v>
      </c>
      <c r="M313" s="441"/>
      <c r="N313" s="441"/>
      <c r="O313" s="124"/>
      <c r="P313" s="124"/>
    </row>
    <row r="314" spans="1:17" s="28" customFormat="1" ht="24" customHeight="1" x14ac:dyDescent="0.2">
      <c r="A314" s="27"/>
      <c r="B314" s="43"/>
      <c r="C314" s="124"/>
      <c r="D314" s="124"/>
      <c r="E314" s="417" t="s">
        <v>389</v>
      </c>
      <c r="F314" s="417"/>
      <c r="G314" s="417"/>
      <c r="H314" s="417"/>
      <c r="I314" s="417"/>
      <c r="J314" s="417"/>
      <c r="K314" s="417"/>
      <c r="L314" s="441">
        <v>-2665866.4900000002</v>
      </c>
      <c r="M314" s="441"/>
      <c r="N314" s="441"/>
      <c r="O314" s="124"/>
      <c r="P314" s="124"/>
    </row>
    <row r="315" spans="1:17" s="28" customFormat="1" ht="12" customHeight="1" x14ac:dyDescent="0.2">
      <c r="A315" s="27"/>
      <c r="B315" s="43"/>
      <c r="C315" s="124"/>
      <c r="D315" s="124"/>
      <c r="E315" s="299" t="s">
        <v>383</v>
      </c>
      <c r="F315" s="300"/>
      <c r="G315" s="300"/>
      <c r="H315" s="300"/>
      <c r="I315" s="300"/>
      <c r="J315" s="300"/>
      <c r="K315" s="323"/>
      <c r="L315" s="440">
        <f>SUM(L311:N314)</f>
        <v>72040844.220000014</v>
      </c>
      <c r="M315" s="440"/>
      <c r="N315" s="440"/>
      <c r="O315" s="124"/>
      <c r="P315" s="154"/>
    </row>
    <row r="316" spans="1:17" s="28" customFormat="1" ht="12" customHeight="1" x14ac:dyDescent="0.2">
      <c r="A316" s="27"/>
      <c r="B316" s="43"/>
      <c r="C316" s="124"/>
      <c r="D316" s="124"/>
      <c r="E316" s="124"/>
      <c r="F316" s="124"/>
      <c r="G316" s="124"/>
      <c r="H316" s="124"/>
      <c r="I316" s="124"/>
      <c r="J316" s="124"/>
      <c r="K316" s="124"/>
      <c r="L316" s="124"/>
      <c r="M316" s="124"/>
      <c r="N316" s="124"/>
      <c r="O316" s="124"/>
      <c r="P316" s="124"/>
    </row>
    <row r="317" spans="1:17" s="28" customFormat="1" ht="12" customHeight="1" x14ac:dyDescent="0.2">
      <c r="A317" s="27"/>
      <c r="B317" s="43"/>
      <c r="C317" s="44"/>
      <c r="D317" s="44"/>
      <c r="E317" s="44"/>
      <c r="F317" s="44"/>
      <c r="G317" s="44"/>
      <c r="H317" s="44"/>
      <c r="I317" s="44"/>
      <c r="J317" s="44"/>
      <c r="K317" s="44"/>
      <c r="L317" s="44"/>
      <c r="M317" s="44"/>
      <c r="N317" s="44"/>
      <c r="O317" s="44"/>
      <c r="P317" s="44"/>
    </row>
    <row r="318" spans="1:17" s="28" customFormat="1" ht="12" customHeight="1" x14ac:dyDescent="0.2">
      <c r="B318" s="59" t="s">
        <v>80</v>
      </c>
      <c r="C318" s="335" t="s">
        <v>51</v>
      </c>
      <c r="D318" s="335"/>
      <c r="E318" s="335"/>
      <c r="F318" s="335"/>
      <c r="G318" s="335"/>
      <c r="H318" s="335"/>
      <c r="I318" s="335"/>
      <c r="J318" s="335"/>
      <c r="K318" s="335"/>
      <c r="L318" s="335"/>
      <c r="M318" s="335"/>
      <c r="N318" s="335"/>
      <c r="O318" s="335"/>
      <c r="P318" s="335"/>
    </row>
    <row r="319" spans="1:17" s="28" customFormat="1" ht="12" customHeight="1" x14ac:dyDescent="0.2">
      <c r="B319" s="21"/>
      <c r="C319" s="21"/>
      <c r="D319" s="21"/>
      <c r="E319" s="21"/>
      <c r="F319" s="21"/>
      <c r="G319" s="21"/>
      <c r="H319" s="21"/>
      <c r="I319" s="21"/>
      <c r="J319" s="21"/>
      <c r="K319" s="21"/>
      <c r="L319" s="21"/>
      <c r="M319" s="21"/>
      <c r="N319" s="21"/>
      <c r="O319" s="21"/>
      <c r="P319" s="21"/>
      <c r="Q319" s="21"/>
    </row>
    <row r="320" spans="1:17" ht="12" customHeight="1" x14ac:dyDescent="0.2">
      <c r="B320" s="21"/>
      <c r="C320" s="42" t="s">
        <v>205</v>
      </c>
      <c r="D320" s="30"/>
      <c r="E320" s="30"/>
      <c r="F320" s="30"/>
      <c r="G320" s="30"/>
      <c r="H320" s="30"/>
      <c r="I320" s="30"/>
      <c r="J320" s="30"/>
      <c r="K320" s="30"/>
      <c r="L320" s="30"/>
      <c r="M320" s="30"/>
      <c r="N320" s="30"/>
      <c r="O320" s="30"/>
      <c r="P320" s="30"/>
    </row>
    <row r="321" spans="1:23" ht="21.75" customHeight="1" x14ac:dyDescent="0.2">
      <c r="B321" s="21"/>
      <c r="C321" s="304" t="s">
        <v>206</v>
      </c>
      <c r="D321" s="304"/>
      <c r="E321" s="304"/>
      <c r="F321" s="304"/>
      <c r="G321" s="304"/>
      <c r="H321" s="304"/>
      <c r="I321" s="304"/>
      <c r="J321" s="304"/>
      <c r="K321" s="304"/>
      <c r="L321" s="304"/>
      <c r="M321" s="304"/>
      <c r="N321" s="304"/>
      <c r="O321" s="304"/>
      <c r="P321" s="304"/>
    </row>
    <row r="322" spans="1:23" ht="15" customHeight="1" x14ac:dyDescent="0.2">
      <c r="B322" s="21"/>
      <c r="C322" s="304"/>
      <c r="D322" s="304"/>
      <c r="E322" s="304"/>
      <c r="F322" s="304"/>
      <c r="G322" s="304"/>
      <c r="H322" s="304"/>
      <c r="I322" s="304"/>
      <c r="J322" s="304"/>
      <c r="K322" s="304"/>
      <c r="L322" s="304"/>
      <c r="M322" s="304"/>
      <c r="N322" s="304"/>
      <c r="O322" s="304"/>
      <c r="P322" s="304"/>
    </row>
    <row r="323" spans="1:23" ht="12" customHeight="1" x14ac:dyDescent="0.2">
      <c r="B323" s="21"/>
      <c r="C323" s="16"/>
      <c r="D323" s="16"/>
      <c r="E323" s="16"/>
      <c r="F323" s="16"/>
      <c r="G323" s="16"/>
      <c r="H323" s="16"/>
      <c r="I323" s="16"/>
      <c r="J323" s="16"/>
      <c r="K323" s="16"/>
      <c r="L323" s="16"/>
      <c r="M323" s="16"/>
      <c r="N323" s="16"/>
      <c r="O323" s="16"/>
      <c r="P323" s="16"/>
    </row>
    <row r="324" spans="1:23" ht="12" customHeight="1" x14ac:dyDescent="0.2">
      <c r="A324" s="2"/>
      <c r="B324" s="24" t="s">
        <v>55</v>
      </c>
      <c r="C324" s="13" t="s">
        <v>56</v>
      </c>
    </row>
    <row r="325" spans="1:23" ht="12" customHeight="1" x14ac:dyDescent="0.2">
      <c r="A325" s="2"/>
      <c r="B325" s="24"/>
      <c r="C325" s="13"/>
    </row>
    <row r="326" spans="1:23" ht="12" customHeight="1" x14ac:dyDescent="0.2">
      <c r="A326" s="14"/>
      <c r="B326" s="25"/>
      <c r="C326" s="2" t="s">
        <v>21</v>
      </c>
      <c r="D326" s="14"/>
      <c r="E326" s="15"/>
      <c r="F326" s="14"/>
      <c r="G326" s="15"/>
      <c r="H326" s="14"/>
      <c r="I326" s="15"/>
      <c r="J326" s="14"/>
      <c r="K326" s="15"/>
      <c r="L326" s="14"/>
      <c r="M326" s="15"/>
      <c r="N326" s="14"/>
      <c r="O326" s="15"/>
      <c r="P326" s="14"/>
    </row>
    <row r="327" spans="1:23" ht="12" customHeight="1" x14ac:dyDescent="0.2">
      <c r="A327" s="15"/>
      <c r="B327" s="25"/>
      <c r="C327" s="2"/>
      <c r="D327" s="15"/>
      <c r="E327" s="15"/>
      <c r="F327" s="15"/>
      <c r="G327" s="15"/>
      <c r="H327" s="15"/>
      <c r="I327" s="15"/>
      <c r="J327" s="15"/>
      <c r="K327" s="15"/>
      <c r="L327" s="15"/>
      <c r="M327" s="15"/>
      <c r="N327" s="15"/>
      <c r="O327" s="15"/>
      <c r="P327" s="15"/>
    </row>
    <row r="328" spans="1:23" ht="12" customHeight="1" x14ac:dyDescent="0.2">
      <c r="A328" s="14"/>
      <c r="B328" s="61" t="s">
        <v>81</v>
      </c>
      <c r="C328" s="445" t="s">
        <v>76</v>
      </c>
      <c r="D328" s="445"/>
      <c r="E328" s="445"/>
      <c r="F328" s="445"/>
      <c r="G328" s="445"/>
      <c r="H328" s="445"/>
      <c r="I328" s="445"/>
      <c r="J328" s="445"/>
      <c r="K328" s="445"/>
      <c r="L328" s="445"/>
      <c r="M328" s="445"/>
      <c r="N328" s="445"/>
      <c r="O328" s="445"/>
      <c r="P328" s="445"/>
    </row>
    <row r="330" spans="1:23" ht="12" customHeight="1" x14ac:dyDescent="0.2">
      <c r="E330" s="362" t="s">
        <v>173</v>
      </c>
      <c r="F330" s="363"/>
      <c r="G330" s="363"/>
      <c r="H330" s="364"/>
      <c r="I330" s="330">
        <v>2018</v>
      </c>
      <c r="J330" s="331"/>
      <c r="K330" s="332"/>
      <c r="L330" s="330">
        <v>2017</v>
      </c>
      <c r="M330" s="331"/>
      <c r="N330" s="332"/>
    </row>
    <row r="331" spans="1:23" ht="12" customHeight="1" x14ac:dyDescent="0.2">
      <c r="A331" s="1"/>
      <c r="E331" s="442" t="s">
        <v>319</v>
      </c>
      <c r="F331" s="443"/>
      <c r="G331" s="443"/>
      <c r="H331" s="444"/>
      <c r="I331" s="348">
        <f>J27</f>
        <v>7573454.4199999999</v>
      </c>
      <c r="J331" s="349"/>
      <c r="K331" s="350"/>
      <c r="L331" s="348">
        <v>0</v>
      </c>
      <c r="M331" s="349"/>
      <c r="N331" s="350"/>
    </row>
    <row r="332" spans="1:23" ht="12" customHeight="1" x14ac:dyDescent="0.2">
      <c r="A332" s="1"/>
      <c r="E332" s="442" t="s">
        <v>390</v>
      </c>
      <c r="F332" s="443"/>
      <c r="G332" s="443"/>
      <c r="H332" s="444"/>
      <c r="I332" s="348">
        <v>0</v>
      </c>
      <c r="J332" s="349"/>
      <c r="K332" s="350"/>
      <c r="L332" s="348">
        <v>0</v>
      </c>
      <c r="M332" s="349"/>
      <c r="N332" s="350"/>
    </row>
    <row r="333" spans="1:23" ht="12" customHeight="1" x14ac:dyDescent="0.2">
      <c r="A333" s="1"/>
      <c r="E333" s="442" t="s">
        <v>391</v>
      </c>
      <c r="F333" s="443"/>
      <c r="G333" s="443"/>
      <c r="H333" s="444"/>
      <c r="I333" s="348">
        <v>0</v>
      </c>
      <c r="J333" s="349"/>
      <c r="K333" s="350"/>
      <c r="L333" s="348">
        <v>0</v>
      </c>
      <c r="M333" s="349"/>
      <c r="N333" s="350"/>
    </row>
    <row r="334" spans="1:23" ht="24" customHeight="1" x14ac:dyDescent="0.2">
      <c r="A334" s="1"/>
      <c r="E334" s="449" t="s">
        <v>392</v>
      </c>
      <c r="F334" s="450"/>
      <c r="G334" s="450"/>
      <c r="H334" s="451"/>
      <c r="I334" s="348">
        <v>0</v>
      </c>
      <c r="J334" s="349"/>
      <c r="K334" s="350"/>
      <c r="L334" s="348">
        <v>0</v>
      </c>
      <c r="M334" s="349"/>
      <c r="N334" s="350"/>
    </row>
    <row r="335" spans="1:23" ht="22.5" customHeight="1" x14ac:dyDescent="0.2">
      <c r="E335" s="449" t="s">
        <v>393</v>
      </c>
      <c r="F335" s="450"/>
      <c r="G335" s="450"/>
      <c r="H335" s="451"/>
      <c r="I335" s="348">
        <v>0</v>
      </c>
      <c r="J335" s="349"/>
      <c r="K335" s="350"/>
      <c r="L335" s="348">
        <v>0</v>
      </c>
      <c r="M335" s="349"/>
      <c r="N335" s="350"/>
    </row>
    <row r="336" spans="1:23" ht="12" customHeight="1" x14ac:dyDescent="0.2">
      <c r="E336" s="383" t="s">
        <v>207</v>
      </c>
      <c r="F336" s="384"/>
      <c r="G336" s="384"/>
      <c r="H336" s="385"/>
      <c r="I336" s="446">
        <f>SUM(I331:K335)</f>
        <v>7573454.4199999999</v>
      </c>
      <c r="J336" s="447"/>
      <c r="K336" s="448"/>
      <c r="L336" s="446">
        <f>SUM(L331:N335)</f>
        <v>0</v>
      </c>
      <c r="M336" s="447"/>
      <c r="N336" s="448"/>
      <c r="W336" s="126">
        <v>4950.7299999999996</v>
      </c>
    </row>
    <row r="337" spans="1:23" ht="12" customHeight="1" x14ac:dyDescent="0.2">
      <c r="W337" s="126">
        <v>396175</v>
      </c>
    </row>
    <row r="338" spans="1:23" s="28" customFormat="1" ht="11.25" x14ac:dyDescent="0.2">
      <c r="A338" s="64"/>
      <c r="B338" s="59" t="s">
        <v>80</v>
      </c>
      <c r="C338" s="333" t="s">
        <v>77</v>
      </c>
      <c r="D338" s="333"/>
      <c r="E338" s="333"/>
      <c r="F338" s="333"/>
      <c r="G338" s="333"/>
      <c r="H338" s="333"/>
      <c r="I338" s="333"/>
      <c r="J338" s="333"/>
      <c r="K338" s="333"/>
      <c r="L338" s="333"/>
      <c r="M338" s="333"/>
      <c r="N338" s="333"/>
      <c r="O338" s="333"/>
      <c r="P338" s="333"/>
      <c r="W338" s="127">
        <v>121936.7</v>
      </c>
    </row>
    <row r="339" spans="1:23" s="28" customFormat="1" ht="11.25" x14ac:dyDescent="0.2">
      <c r="A339" s="64"/>
      <c r="B339" s="59"/>
      <c r="C339" s="333"/>
      <c r="D339" s="333"/>
      <c r="E339" s="333"/>
      <c r="F339" s="333"/>
      <c r="G339" s="333"/>
      <c r="H339" s="333"/>
      <c r="I339" s="333"/>
      <c r="J339" s="333"/>
      <c r="K339" s="333"/>
      <c r="L339" s="333"/>
      <c r="M339" s="333"/>
      <c r="N339" s="333"/>
      <c r="O339" s="333"/>
      <c r="P339" s="333"/>
      <c r="W339" s="127">
        <v>457724.14</v>
      </c>
    </row>
    <row r="340" spans="1:23" s="28" customFormat="1" ht="11.25" x14ac:dyDescent="0.2">
      <c r="A340" s="27"/>
      <c r="B340" s="53"/>
      <c r="C340" s="333"/>
      <c r="D340" s="333"/>
      <c r="E340" s="333"/>
      <c r="F340" s="333"/>
      <c r="G340" s="333"/>
      <c r="H340" s="333"/>
      <c r="I340" s="333"/>
      <c r="J340" s="333"/>
      <c r="K340" s="333"/>
      <c r="L340" s="333"/>
      <c r="M340" s="333"/>
      <c r="N340" s="333"/>
      <c r="O340" s="333"/>
      <c r="P340" s="333"/>
      <c r="W340" s="127">
        <f>SUM(W336:W339)</f>
        <v>980786.57000000007</v>
      </c>
    </row>
    <row r="341" spans="1:23" s="28" customFormat="1" ht="11.25" x14ac:dyDescent="0.2">
      <c r="A341" s="27"/>
      <c r="B341" s="41"/>
      <c r="C341" s="125"/>
      <c r="D341" s="125"/>
      <c r="E341" s="125"/>
      <c r="F341" s="125"/>
      <c r="G341" s="125"/>
      <c r="H341" s="125"/>
      <c r="I341" s="125"/>
      <c r="J341" s="125"/>
      <c r="K341" s="125"/>
      <c r="L341" s="125"/>
      <c r="M341" s="125"/>
      <c r="N341" s="125"/>
      <c r="O341" s="125"/>
      <c r="P341" s="125"/>
    </row>
    <row r="342" spans="1:23" s="28" customFormat="1" x14ac:dyDescent="0.2">
      <c r="A342" s="27"/>
      <c r="B342" s="41"/>
      <c r="C342" s="125"/>
      <c r="D342" s="125"/>
      <c r="E342" s="362" t="s">
        <v>173</v>
      </c>
      <c r="F342" s="363"/>
      <c r="G342" s="363"/>
      <c r="H342" s="364"/>
      <c r="I342" s="330">
        <v>2018</v>
      </c>
      <c r="J342" s="331"/>
      <c r="K342" s="332"/>
      <c r="L342" s="330">
        <v>2017</v>
      </c>
      <c r="M342" s="331"/>
      <c r="N342" s="332"/>
      <c r="O342" s="125"/>
      <c r="P342" s="125"/>
    </row>
    <row r="343" spans="1:23" s="28" customFormat="1" ht="24" customHeight="1" x14ac:dyDescent="0.2">
      <c r="A343" s="27"/>
      <c r="B343" s="41"/>
      <c r="C343" s="125"/>
      <c r="D343" s="125"/>
      <c r="E343" s="449" t="s">
        <v>337</v>
      </c>
      <c r="F343" s="450"/>
      <c r="G343" s="450"/>
      <c r="H343" s="451"/>
      <c r="I343" s="348">
        <f>K146</f>
        <v>2203470.5099999998</v>
      </c>
      <c r="J343" s="349"/>
      <c r="K343" s="350"/>
      <c r="L343" s="348">
        <v>2175619.9</v>
      </c>
      <c r="M343" s="349"/>
      <c r="N343" s="350"/>
      <c r="O343" s="125"/>
      <c r="P343" s="125"/>
    </row>
    <row r="344" spans="1:23" s="28" customFormat="1" ht="23.25" customHeight="1" x14ac:dyDescent="0.2">
      <c r="A344" s="27"/>
      <c r="B344" s="41"/>
      <c r="C344" s="125"/>
      <c r="D344" s="125"/>
      <c r="E344" s="449" t="s">
        <v>394</v>
      </c>
      <c r="F344" s="450"/>
      <c r="G344" s="450"/>
      <c r="H344" s="451"/>
      <c r="I344" s="455">
        <f>K147</f>
        <v>347354.75</v>
      </c>
      <c r="J344" s="456"/>
      <c r="K344" s="457"/>
      <c r="L344" s="455">
        <v>347354.75</v>
      </c>
      <c r="M344" s="456"/>
      <c r="N344" s="457"/>
      <c r="O344" s="125"/>
      <c r="P344" s="125"/>
    </row>
    <row r="345" spans="1:23" s="28" customFormat="1" ht="25.5" customHeight="1" x14ac:dyDescent="0.2">
      <c r="A345" s="27"/>
      <c r="B345" s="41"/>
      <c r="C345" s="125"/>
      <c r="D345" s="125"/>
      <c r="E345" s="452" t="s">
        <v>395</v>
      </c>
      <c r="F345" s="453"/>
      <c r="G345" s="453"/>
      <c r="H345" s="454"/>
      <c r="I345" s="455">
        <f>K148</f>
        <v>838900</v>
      </c>
      <c r="J345" s="456"/>
      <c r="K345" s="457"/>
      <c r="L345" s="455">
        <v>838900</v>
      </c>
      <c r="M345" s="456"/>
      <c r="N345" s="457"/>
      <c r="O345" s="125"/>
      <c r="P345" s="125"/>
    </row>
    <row r="346" spans="1:23" s="28" customFormat="1" ht="25.5" customHeight="1" x14ac:dyDescent="0.2">
      <c r="A346" s="27"/>
      <c r="B346" s="41"/>
      <c r="C346" s="125"/>
      <c r="D346" s="125"/>
      <c r="E346" s="452" t="s">
        <v>396</v>
      </c>
      <c r="F346" s="453"/>
      <c r="G346" s="453"/>
      <c r="H346" s="454"/>
      <c r="I346" s="455">
        <f>K149</f>
        <v>37680.94</v>
      </c>
      <c r="J346" s="456"/>
      <c r="K346" s="457"/>
      <c r="L346" s="455">
        <v>37680.94</v>
      </c>
      <c r="M346" s="456"/>
      <c r="N346" s="457"/>
      <c r="O346" s="125"/>
      <c r="P346" s="125"/>
    </row>
    <row r="347" spans="1:23" s="28" customFormat="1" x14ac:dyDescent="0.2">
      <c r="A347" s="27"/>
      <c r="B347" s="41"/>
      <c r="C347" s="125"/>
      <c r="D347" s="125"/>
      <c r="E347" s="383" t="s">
        <v>397</v>
      </c>
      <c r="F347" s="384"/>
      <c r="G347" s="384"/>
      <c r="H347" s="385"/>
      <c r="I347" s="446">
        <f>SUM(I343:K346)</f>
        <v>3427406.1999999997</v>
      </c>
      <c r="J347" s="447"/>
      <c r="K347" s="448"/>
      <c r="L347" s="446">
        <f>SUM(L343:N346)</f>
        <v>3399555.59</v>
      </c>
      <c r="M347" s="447"/>
      <c r="N347" s="448"/>
      <c r="O347" s="125"/>
      <c r="P347" s="125"/>
      <c r="W347" s="128">
        <v>2499</v>
      </c>
    </row>
    <row r="348" spans="1:23" s="28" customFormat="1" ht="11.25" x14ac:dyDescent="0.2">
      <c r="A348" s="27"/>
      <c r="B348" s="41"/>
      <c r="C348" s="125"/>
      <c r="D348" s="125"/>
      <c r="E348" s="125"/>
      <c r="F348" s="125"/>
      <c r="G348" s="125"/>
      <c r="H348" s="125"/>
      <c r="I348" s="125"/>
      <c r="J348" s="125"/>
      <c r="K348" s="125"/>
      <c r="L348" s="125"/>
      <c r="M348" s="125"/>
      <c r="N348" s="125"/>
      <c r="O348" s="125"/>
      <c r="P348" s="125"/>
      <c r="W348" s="128">
        <v>7051.8</v>
      </c>
    </row>
    <row r="349" spans="1:23" s="28" customFormat="1" ht="11.25" x14ac:dyDescent="0.2">
      <c r="A349" s="27"/>
      <c r="B349" s="41"/>
      <c r="C349" s="125"/>
      <c r="D349" s="125"/>
      <c r="E349" s="125"/>
      <c r="F349" s="125"/>
      <c r="G349" s="125"/>
      <c r="H349" s="125"/>
      <c r="I349" s="125"/>
      <c r="J349" s="125"/>
      <c r="K349" s="125"/>
      <c r="L349" s="125"/>
      <c r="M349" s="125"/>
      <c r="N349" s="125"/>
      <c r="O349" s="125"/>
      <c r="P349" s="125"/>
      <c r="W349" s="127">
        <f>SUM(W347:W348)</f>
        <v>9550.7999999999993</v>
      </c>
    </row>
    <row r="350" spans="1:23" ht="23.25" customHeight="1" x14ac:dyDescent="0.2">
      <c r="B350" s="2" t="s">
        <v>57</v>
      </c>
      <c r="C350" s="458" t="s">
        <v>58</v>
      </c>
      <c r="D350" s="458"/>
      <c r="E350" s="458"/>
      <c r="F350" s="458"/>
      <c r="G350" s="458"/>
      <c r="H350" s="458"/>
      <c r="I350" s="458"/>
      <c r="J350" s="458"/>
      <c r="K350" s="458"/>
      <c r="L350" s="458"/>
      <c r="M350" s="458"/>
      <c r="N350" s="458"/>
      <c r="O350" s="458"/>
      <c r="P350" s="458"/>
    </row>
    <row r="352" spans="1:23" s="48" customFormat="1" x14ac:dyDescent="0.2">
      <c r="B352" s="459" t="s">
        <v>278</v>
      </c>
      <c r="C352" s="459"/>
      <c r="D352" s="459"/>
      <c r="E352" s="459"/>
      <c r="F352" s="459"/>
      <c r="G352" s="459"/>
      <c r="H352" s="459"/>
      <c r="I352" s="459"/>
      <c r="J352" s="459"/>
      <c r="K352" s="459"/>
      <c r="L352" s="459"/>
      <c r="M352" s="459"/>
      <c r="N352" s="459"/>
      <c r="O352" s="459"/>
      <c r="P352" s="459"/>
    </row>
    <row r="353" spans="2:16" s="48" customFormat="1" x14ac:dyDescent="0.2">
      <c r="B353" s="459"/>
      <c r="C353" s="459"/>
      <c r="D353" s="459"/>
      <c r="E353" s="459"/>
      <c r="F353" s="459"/>
      <c r="G353" s="459"/>
      <c r="H353" s="459"/>
      <c r="I353" s="459"/>
      <c r="J353" s="459"/>
      <c r="K353" s="459"/>
      <c r="L353" s="459"/>
      <c r="M353" s="459"/>
      <c r="N353" s="459"/>
      <c r="O353" s="459"/>
      <c r="P353" s="459"/>
    </row>
    <row r="354" spans="2:16" s="48" customFormat="1" x14ac:dyDescent="0.2">
      <c r="B354" s="119"/>
      <c r="C354" s="119"/>
      <c r="D354" s="119"/>
      <c r="E354" s="119"/>
      <c r="F354" s="119"/>
      <c r="G354" s="119"/>
      <c r="H354" s="119"/>
      <c r="I354" s="119"/>
      <c r="J354" s="119"/>
      <c r="K354" s="119"/>
      <c r="L354" s="119"/>
      <c r="M354" s="119"/>
      <c r="N354" s="119"/>
      <c r="O354" s="119"/>
      <c r="P354" s="119"/>
    </row>
    <row r="355" spans="2:16" s="48" customFormat="1" ht="12" customHeight="1" x14ac:dyDescent="0.2">
      <c r="B355" s="119"/>
      <c r="C355" s="460" t="s">
        <v>398</v>
      </c>
      <c r="D355" s="460"/>
      <c r="E355" s="460"/>
      <c r="F355" s="460"/>
      <c r="G355" s="460"/>
      <c r="H355" s="460"/>
      <c r="I355" s="460"/>
      <c r="J355" s="460"/>
      <c r="K355" s="460"/>
      <c r="L355" s="119"/>
      <c r="M355" s="119"/>
      <c r="N355" s="119"/>
      <c r="O355" s="119"/>
      <c r="P355" s="119"/>
    </row>
    <row r="356" spans="2:16" s="48" customFormat="1" ht="12" customHeight="1" x14ac:dyDescent="0.2">
      <c r="B356" s="119"/>
      <c r="C356" s="120"/>
      <c r="D356" s="120"/>
      <c r="E356" s="120"/>
      <c r="F356" s="120"/>
      <c r="G356" s="120"/>
      <c r="H356" s="120"/>
      <c r="I356" s="120"/>
      <c r="J356" s="120"/>
      <c r="K356" s="120"/>
      <c r="L356" s="119"/>
      <c r="M356" s="119"/>
      <c r="N356" s="119"/>
      <c r="O356" s="119"/>
      <c r="P356" s="119"/>
    </row>
    <row r="357" spans="2:16" s="48" customFormat="1" x14ac:dyDescent="0.2">
      <c r="B357" s="119"/>
      <c r="C357" s="137"/>
      <c r="D357" s="137"/>
      <c r="E357" s="362" t="s">
        <v>173</v>
      </c>
      <c r="F357" s="363"/>
      <c r="G357" s="363"/>
      <c r="H357" s="364"/>
      <c r="I357" s="330">
        <v>2018</v>
      </c>
      <c r="J357" s="331"/>
      <c r="K357" s="332"/>
      <c r="L357" s="330">
        <v>2017</v>
      </c>
      <c r="M357" s="331"/>
      <c r="N357" s="332"/>
      <c r="O357" s="119"/>
      <c r="P357" s="119"/>
    </row>
    <row r="358" spans="2:16" s="48" customFormat="1" x14ac:dyDescent="0.2">
      <c r="B358" s="119"/>
      <c r="C358" s="137"/>
      <c r="D358" s="137"/>
      <c r="E358" s="442" t="s">
        <v>399</v>
      </c>
      <c r="F358" s="443"/>
      <c r="G358" s="443"/>
      <c r="H358" s="444"/>
      <c r="I358" s="345">
        <v>1524498.84</v>
      </c>
      <c r="J358" s="346"/>
      <c r="K358" s="347"/>
      <c r="L358" s="348">
        <v>841166.28</v>
      </c>
      <c r="M358" s="349"/>
      <c r="N358" s="350"/>
      <c r="O358" s="119"/>
      <c r="P358" s="119"/>
    </row>
    <row r="359" spans="2:16" s="48" customFormat="1" ht="22.5" customHeight="1" x14ac:dyDescent="0.2">
      <c r="B359" s="119"/>
      <c r="C359" s="137"/>
      <c r="D359" s="137"/>
      <c r="E359" s="449" t="s">
        <v>401</v>
      </c>
      <c r="F359" s="450"/>
      <c r="G359" s="450"/>
      <c r="H359" s="451"/>
      <c r="I359" s="348">
        <v>499500</v>
      </c>
      <c r="J359" s="349"/>
      <c r="K359" s="350"/>
      <c r="L359" s="348">
        <v>499500</v>
      </c>
      <c r="M359" s="349"/>
      <c r="N359" s="350"/>
      <c r="O359" s="119"/>
      <c r="P359" s="119"/>
    </row>
    <row r="360" spans="2:16" s="48" customFormat="1" ht="25.5" customHeight="1" x14ac:dyDescent="0.2">
      <c r="B360" s="119"/>
      <c r="C360" s="137"/>
      <c r="D360" s="137"/>
      <c r="E360" s="449" t="s">
        <v>400</v>
      </c>
      <c r="F360" s="450"/>
      <c r="G360" s="450"/>
      <c r="H360" s="451"/>
      <c r="I360" s="348">
        <v>499500</v>
      </c>
      <c r="J360" s="349"/>
      <c r="K360" s="350"/>
      <c r="L360" s="348">
        <v>499500</v>
      </c>
      <c r="M360" s="349"/>
      <c r="N360" s="350"/>
      <c r="O360" s="119"/>
      <c r="P360" s="119"/>
    </row>
    <row r="361" spans="2:16" s="48" customFormat="1" x14ac:dyDescent="0.2">
      <c r="B361" s="119"/>
      <c r="C361" s="137"/>
      <c r="D361" s="137"/>
      <c r="E361" s="383" t="s">
        <v>402</v>
      </c>
      <c r="F361" s="384"/>
      <c r="G361" s="384"/>
      <c r="H361" s="385"/>
      <c r="I361" s="446">
        <f>I358+I359-I360</f>
        <v>1524498.84</v>
      </c>
      <c r="J361" s="447"/>
      <c r="K361" s="448"/>
      <c r="L361" s="446">
        <f>L358+L359-L360</f>
        <v>841166.28</v>
      </c>
      <c r="M361" s="447"/>
      <c r="N361" s="448"/>
      <c r="O361" s="119"/>
      <c r="P361" s="119"/>
    </row>
    <row r="362" spans="2:16" s="48" customFormat="1" x14ac:dyDescent="0.2">
      <c r="B362" s="119"/>
      <c r="C362" s="119"/>
      <c r="D362" s="119"/>
      <c r="E362" s="119"/>
      <c r="F362" s="119"/>
      <c r="G362" s="119"/>
      <c r="H362" s="119"/>
      <c r="I362" s="119"/>
      <c r="J362" s="119"/>
      <c r="K362" s="119"/>
      <c r="L362" s="119"/>
      <c r="M362" s="119"/>
      <c r="N362" s="119"/>
      <c r="O362" s="119"/>
      <c r="P362" s="119"/>
    </row>
    <row r="363" spans="2:16" s="48" customFormat="1" x14ac:dyDescent="0.2">
      <c r="B363" s="119"/>
      <c r="C363" s="119"/>
      <c r="D363" s="119"/>
      <c r="E363" s="119"/>
      <c r="F363" s="119"/>
      <c r="G363" s="119"/>
      <c r="H363" s="119"/>
      <c r="I363" s="119"/>
      <c r="J363" s="119"/>
      <c r="K363" s="119"/>
      <c r="L363" s="119"/>
      <c r="M363" s="119"/>
      <c r="N363" s="119"/>
      <c r="O363" s="119"/>
      <c r="P363" s="119"/>
    </row>
    <row r="364" spans="2:16" s="48" customFormat="1" ht="12" customHeight="1" x14ac:dyDescent="0.2">
      <c r="B364" s="119"/>
      <c r="C364" s="460" t="s">
        <v>486</v>
      </c>
      <c r="D364" s="460"/>
      <c r="E364" s="460"/>
      <c r="F364" s="460"/>
      <c r="G364" s="460"/>
      <c r="H364" s="460"/>
      <c r="I364" s="460"/>
      <c r="J364" s="460"/>
      <c r="K364" s="460"/>
      <c r="L364" s="119"/>
      <c r="M364" s="119"/>
      <c r="N364" s="119"/>
      <c r="O364" s="119"/>
      <c r="P364" s="119"/>
    </row>
    <row r="365" spans="2:16" s="48" customFormat="1" x14ac:dyDescent="0.2">
      <c r="B365" s="119"/>
      <c r="C365" s="119"/>
      <c r="D365" s="119"/>
      <c r="E365" s="119"/>
      <c r="F365" s="119"/>
      <c r="G365" s="119"/>
      <c r="H365" s="119"/>
      <c r="I365" s="119"/>
      <c r="J365" s="119"/>
      <c r="K365" s="119"/>
      <c r="L365" s="119"/>
      <c r="M365" s="119"/>
      <c r="N365" s="119"/>
      <c r="O365" s="119"/>
      <c r="P365" s="119"/>
    </row>
    <row r="366" spans="2:16" s="48" customFormat="1" x14ac:dyDescent="0.2">
      <c r="B366" s="119"/>
      <c r="C366" s="137"/>
      <c r="D366" s="137"/>
      <c r="E366" s="362" t="s">
        <v>173</v>
      </c>
      <c r="F366" s="363"/>
      <c r="G366" s="363"/>
      <c r="H366" s="364"/>
      <c r="I366" s="330">
        <v>2018</v>
      </c>
      <c r="J366" s="331"/>
      <c r="K366" s="332"/>
      <c r="L366" s="330">
        <v>2017</v>
      </c>
      <c r="M366" s="331"/>
      <c r="N366" s="332"/>
      <c r="O366" s="119"/>
      <c r="P366" s="119"/>
    </row>
    <row r="367" spans="2:16" s="48" customFormat="1" ht="23.25" customHeight="1" x14ac:dyDescent="0.2">
      <c r="B367" s="119"/>
      <c r="C367" s="137"/>
      <c r="D367" s="137"/>
      <c r="E367" s="449" t="s">
        <v>483</v>
      </c>
      <c r="F367" s="450"/>
      <c r="G367" s="450"/>
      <c r="H367" s="451"/>
      <c r="I367" s="348">
        <f>35307786-13065227.63</f>
        <v>22242558.369999997</v>
      </c>
      <c r="J367" s="349"/>
      <c r="K367" s="350"/>
      <c r="L367" s="348">
        <v>0</v>
      </c>
      <c r="M367" s="349"/>
      <c r="N367" s="350"/>
      <c r="O367" s="119"/>
      <c r="P367" s="119"/>
    </row>
    <row r="368" spans="2:16" s="48" customFormat="1" ht="27" customHeight="1" x14ac:dyDescent="0.2">
      <c r="B368" s="119"/>
      <c r="C368" s="137"/>
      <c r="D368" s="137"/>
      <c r="E368" s="449" t="s">
        <v>484</v>
      </c>
      <c r="F368" s="450"/>
      <c r="G368" s="450"/>
      <c r="H368" s="451"/>
      <c r="I368" s="348">
        <v>0</v>
      </c>
      <c r="J368" s="349"/>
      <c r="K368" s="350"/>
      <c r="L368" s="348">
        <v>0</v>
      </c>
      <c r="M368" s="349"/>
      <c r="N368" s="350"/>
      <c r="O368" s="119"/>
      <c r="P368" s="119"/>
    </row>
    <row r="369" spans="1:16" s="48" customFormat="1" ht="27" customHeight="1" x14ac:dyDescent="0.2">
      <c r="B369" s="119"/>
      <c r="C369" s="137"/>
      <c r="D369" s="137"/>
      <c r="E369" s="449" t="s">
        <v>485</v>
      </c>
      <c r="F369" s="450"/>
      <c r="G369" s="450"/>
      <c r="H369" s="451"/>
      <c r="I369" s="348">
        <f>I367-I368</f>
        <v>22242558.369999997</v>
      </c>
      <c r="J369" s="349"/>
      <c r="K369" s="350"/>
      <c r="L369" s="348">
        <v>0</v>
      </c>
      <c r="M369" s="349"/>
      <c r="N369" s="350"/>
      <c r="O369" s="119"/>
      <c r="P369" s="119"/>
    </row>
    <row r="370" spans="1:16" s="48" customFormat="1" x14ac:dyDescent="0.2">
      <c r="B370" s="119"/>
      <c r="C370" s="137"/>
      <c r="D370" s="137"/>
      <c r="E370" s="383" t="s">
        <v>403</v>
      </c>
      <c r="F370" s="384"/>
      <c r="G370" s="384"/>
      <c r="H370" s="385"/>
      <c r="I370" s="446">
        <f>SUM(I367:K369)</f>
        <v>44485116.739999995</v>
      </c>
      <c r="J370" s="447"/>
      <c r="K370" s="448"/>
      <c r="L370" s="446">
        <f>SUM(L367:N369)</f>
        <v>0</v>
      </c>
      <c r="M370" s="447"/>
      <c r="N370" s="448"/>
      <c r="O370" s="119"/>
      <c r="P370" s="119"/>
    </row>
    <row r="371" spans="1:16" s="48" customFormat="1" x14ac:dyDescent="0.2">
      <c r="B371" s="119"/>
      <c r="C371" s="137"/>
      <c r="D371" s="137"/>
      <c r="E371" s="119"/>
      <c r="F371" s="119"/>
      <c r="G371" s="119"/>
      <c r="H371" s="119"/>
      <c r="I371" s="119"/>
      <c r="J371" s="119"/>
      <c r="K371" s="119"/>
      <c r="L371" s="119"/>
      <c r="M371" s="119"/>
      <c r="N371" s="119"/>
      <c r="O371" s="119"/>
      <c r="P371" s="119"/>
    </row>
    <row r="372" spans="1:16" ht="12" customHeight="1" x14ac:dyDescent="0.2">
      <c r="A372" s="337" t="s">
        <v>27</v>
      </c>
      <c r="B372" s="337"/>
      <c r="C372" s="337"/>
      <c r="D372" s="337"/>
      <c r="E372" s="337"/>
      <c r="F372" s="337"/>
      <c r="G372" s="337"/>
      <c r="H372" s="337"/>
      <c r="I372" s="337"/>
      <c r="J372" s="337"/>
      <c r="K372" s="337"/>
      <c r="L372" s="337"/>
      <c r="M372" s="337"/>
      <c r="N372" s="337"/>
      <c r="O372" s="337"/>
      <c r="P372" s="337"/>
    </row>
    <row r="373" spans="1:16" ht="12" customHeight="1" x14ac:dyDescent="0.2">
      <c r="A373" s="2"/>
    </row>
    <row r="374" spans="1:16" x14ac:dyDescent="0.2">
      <c r="B374" s="336" t="s">
        <v>279</v>
      </c>
      <c r="C374" s="336"/>
      <c r="D374" s="336"/>
      <c r="E374" s="336"/>
      <c r="F374" s="336"/>
      <c r="G374" s="336"/>
      <c r="H374" s="336"/>
      <c r="I374" s="336"/>
      <c r="J374" s="336"/>
      <c r="K374" s="336"/>
      <c r="L374" s="336"/>
      <c r="M374" s="336"/>
      <c r="N374" s="336"/>
      <c r="O374" s="336"/>
      <c r="P374" s="336"/>
    </row>
    <row r="375" spans="1:16" x14ac:dyDescent="0.2">
      <c r="B375" s="336"/>
      <c r="C375" s="336"/>
      <c r="D375" s="336"/>
      <c r="E375" s="336"/>
      <c r="F375" s="336"/>
      <c r="G375" s="336"/>
      <c r="H375" s="336"/>
      <c r="I375" s="336"/>
      <c r="J375" s="336"/>
      <c r="K375" s="336"/>
      <c r="L375" s="336"/>
      <c r="M375" s="336"/>
      <c r="N375" s="336"/>
      <c r="O375" s="336"/>
      <c r="P375" s="336"/>
    </row>
    <row r="376" spans="1:16" x14ac:dyDescent="0.2">
      <c r="B376" s="336"/>
      <c r="C376" s="336"/>
      <c r="D376" s="336"/>
      <c r="E376" s="336"/>
      <c r="F376" s="336"/>
      <c r="G376" s="336"/>
      <c r="H376" s="336"/>
      <c r="I376" s="336"/>
      <c r="J376" s="336"/>
      <c r="K376" s="336"/>
      <c r="L376" s="336"/>
      <c r="M376" s="336"/>
      <c r="N376" s="336"/>
      <c r="O376" s="336"/>
      <c r="P376" s="336"/>
    </row>
    <row r="377" spans="1:16" x14ac:dyDescent="0.2">
      <c r="B377" s="75"/>
      <c r="C377" s="75"/>
      <c r="D377" s="75"/>
      <c r="E377" s="75"/>
      <c r="F377" s="75"/>
      <c r="G377" s="75"/>
      <c r="H377" s="75"/>
      <c r="I377" s="75"/>
      <c r="J377" s="75"/>
      <c r="K377" s="75"/>
      <c r="L377" s="75"/>
      <c r="M377" s="75"/>
      <c r="N377" s="75"/>
      <c r="O377" s="75"/>
      <c r="P377" s="75"/>
    </row>
    <row r="378" spans="1:16" ht="12" customHeight="1" x14ac:dyDescent="0.2">
      <c r="B378" s="1" t="s">
        <v>28</v>
      </c>
    </row>
    <row r="379" spans="1:16" ht="12" customHeight="1" x14ac:dyDescent="0.2">
      <c r="B379" s="1"/>
    </row>
    <row r="380" spans="1:16" ht="12" customHeight="1" x14ac:dyDescent="0.2">
      <c r="B380" s="2" t="s">
        <v>29</v>
      </c>
    </row>
    <row r="381" spans="1:16" ht="12" customHeight="1" x14ac:dyDescent="0.2">
      <c r="A381" s="2"/>
    </row>
    <row r="382" spans="1:16" ht="12" customHeight="1" x14ac:dyDescent="0.2">
      <c r="C382" s="3" t="s">
        <v>30</v>
      </c>
    </row>
    <row r="383" spans="1:16" ht="6" customHeight="1" x14ac:dyDescent="0.2">
      <c r="C383" s="3"/>
    </row>
    <row r="384" spans="1:16" s="28" customFormat="1" ht="12" customHeight="1" x14ac:dyDescent="0.2">
      <c r="A384" s="27"/>
      <c r="B384" s="52"/>
      <c r="C384" s="52"/>
      <c r="D384" s="57" t="s">
        <v>31</v>
      </c>
      <c r="E384" s="57"/>
      <c r="F384" s="52"/>
      <c r="G384" s="52"/>
      <c r="H384" s="52"/>
      <c r="I384" s="52"/>
      <c r="J384" s="52"/>
      <c r="K384" s="52"/>
      <c r="L384" s="52"/>
      <c r="M384" s="52"/>
      <c r="N384" s="52"/>
      <c r="O384" s="52"/>
      <c r="P384" s="52"/>
    </row>
    <row r="385" spans="2:16" ht="6" customHeight="1" x14ac:dyDescent="0.2"/>
    <row r="386" spans="2:16" s="28" customFormat="1" ht="12" customHeight="1" x14ac:dyDescent="0.2">
      <c r="B386" s="52"/>
      <c r="C386" s="52"/>
      <c r="D386" s="57" t="s">
        <v>32</v>
      </c>
      <c r="E386" s="57"/>
      <c r="F386" s="52"/>
      <c r="G386" s="52"/>
      <c r="H386" s="52"/>
      <c r="I386" s="52"/>
      <c r="J386" s="52"/>
      <c r="K386" s="52"/>
      <c r="L386" s="52"/>
      <c r="M386" s="52"/>
      <c r="N386" s="52"/>
      <c r="O386" s="52"/>
      <c r="P386" s="52"/>
    </row>
    <row r="387" spans="2:16" ht="6" customHeight="1" x14ac:dyDescent="0.2">
      <c r="D387" s="1"/>
      <c r="E387" s="1"/>
    </row>
    <row r="388" spans="2:16" s="28" customFormat="1" ht="12" customHeight="1" x14ac:dyDescent="0.2">
      <c r="B388" s="52"/>
      <c r="C388" s="52"/>
      <c r="D388" s="57" t="s">
        <v>3</v>
      </c>
      <c r="E388" s="57"/>
      <c r="F388" s="52"/>
      <c r="G388" s="52"/>
      <c r="H388" s="52"/>
      <c r="I388" s="52"/>
      <c r="J388" s="52"/>
      <c r="K388" s="52"/>
      <c r="L388" s="52"/>
      <c r="M388" s="52"/>
      <c r="N388" s="52"/>
      <c r="O388" s="52"/>
      <c r="P388" s="52"/>
    </row>
    <row r="389" spans="2:16" ht="6" customHeight="1" x14ac:dyDescent="0.2">
      <c r="D389" s="1"/>
      <c r="E389" s="1"/>
    </row>
    <row r="390" spans="2:16" s="28" customFormat="1" ht="12" customHeight="1" x14ac:dyDescent="0.2">
      <c r="B390" s="52"/>
      <c r="C390" s="52"/>
      <c r="D390" s="57" t="s">
        <v>4</v>
      </c>
      <c r="E390" s="57"/>
      <c r="F390" s="52"/>
      <c r="G390" s="52"/>
      <c r="H390" s="52"/>
      <c r="I390" s="52"/>
      <c r="J390" s="52"/>
      <c r="K390" s="52"/>
      <c r="L390" s="52"/>
      <c r="M390" s="52"/>
      <c r="N390" s="52"/>
      <c r="O390" s="52"/>
      <c r="P390" s="52"/>
    </row>
    <row r="391" spans="2:16" ht="6" customHeight="1" x14ac:dyDescent="0.2">
      <c r="D391" s="1"/>
      <c r="E391" s="1"/>
    </row>
    <row r="392" spans="2:16" s="28" customFormat="1" ht="12" customHeight="1" x14ac:dyDescent="0.2">
      <c r="B392" s="52"/>
      <c r="C392" s="52"/>
      <c r="D392" s="57" t="s">
        <v>33</v>
      </c>
      <c r="E392" s="57"/>
      <c r="F392" s="52"/>
      <c r="G392" s="52"/>
      <c r="H392" s="52"/>
      <c r="I392" s="52"/>
      <c r="J392" s="52"/>
      <c r="K392" s="52"/>
      <c r="L392" s="52"/>
      <c r="M392" s="52"/>
      <c r="N392" s="52"/>
      <c r="O392" s="52"/>
      <c r="P392" s="52"/>
    </row>
    <row r="393" spans="2:16" ht="6" customHeight="1" x14ac:dyDescent="0.2">
      <c r="D393" s="1"/>
      <c r="E393" s="1"/>
    </row>
    <row r="394" spans="2:16" s="28" customFormat="1" ht="12" customHeight="1" x14ac:dyDescent="0.2">
      <c r="B394" s="52"/>
      <c r="C394" s="52"/>
      <c r="D394" s="52" t="s">
        <v>5</v>
      </c>
      <c r="E394" s="52"/>
      <c r="F394" s="52"/>
      <c r="G394" s="52"/>
      <c r="H394" s="52"/>
      <c r="I394" s="52"/>
      <c r="J394" s="52"/>
      <c r="K394" s="52"/>
      <c r="L394" s="52"/>
      <c r="M394" s="52"/>
      <c r="N394" s="52"/>
      <c r="O394" s="52"/>
      <c r="P394" s="52"/>
    </row>
    <row r="395" spans="2:16" s="28" customFormat="1" ht="12" customHeight="1" x14ac:dyDescent="0.2"/>
    <row r="396" spans="2:16" ht="12" customHeight="1" x14ac:dyDescent="0.2">
      <c r="E396" s="355" t="s">
        <v>173</v>
      </c>
      <c r="F396" s="355"/>
      <c r="G396" s="355"/>
      <c r="H396" s="355"/>
      <c r="I396" s="355"/>
      <c r="J396" s="355"/>
      <c r="K396" s="355"/>
      <c r="L396" s="330" t="s">
        <v>178</v>
      </c>
      <c r="M396" s="331"/>
      <c r="N396" s="332"/>
    </row>
    <row r="397" spans="2:16" ht="12" customHeight="1" x14ac:dyDescent="0.2">
      <c r="E397" s="351" t="s">
        <v>413</v>
      </c>
      <c r="F397" s="351"/>
      <c r="G397" s="351"/>
      <c r="H397" s="351"/>
      <c r="I397" s="351"/>
      <c r="J397" s="351"/>
      <c r="K397" s="351"/>
      <c r="L397" s="352">
        <v>2164950</v>
      </c>
      <c r="M397" s="352"/>
      <c r="N397" s="352"/>
    </row>
    <row r="398" spans="2:16" ht="12" customHeight="1" x14ac:dyDescent="0.2">
      <c r="E398" s="351" t="s">
        <v>405</v>
      </c>
      <c r="F398" s="351"/>
      <c r="G398" s="351"/>
      <c r="H398" s="351"/>
      <c r="I398" s="351"/>
      <c r="J398" s="351"/>
      <c r="K398" s="351"/>
      <c r="L398" s="352">
        <v>425178.33</v>
      </c>
      <c r="M398" s="352"/>
      <c r="N398" s="352"/>
    </row>
    <row r="399" spans="2:16" ht="12" customHeight="1" x14ac:dyDescent="0.2">
      <c r="E399" s="320" t="s">
        <v>412</v>
      </c>
      <c r="F399" s="321"/>
      <c r="G399" s="321"/>
      <c r="H399" s="321"/>
      <c r="I399" s="321"/>
      <c r="J399" s="321"/>
      <c r="K399" s="322"/>
      <c r="L399" s="410">
        <v>3604744.36</v>
      </c>
      <c r="M399" s="411"/>
      <c r="N399" s="412"/>
    </row>
    <row r="400" spans="2:16" ht="12" customHeight="1" x14ac:dyDescent="0.2">
      <c r="E400" s="351" t="s">
        <v>406</v>
      </c>
      <c r="F400" s="351"/>
      <c r="G400" s="351"/>
      <c r="H400" s="351"/>
      <c r="I400" s="351"/>
      <c r="J400" s="351"/>
      <c r="K400" s="351"/>
      <c r="L400" s="352">
        <v>2646083.4500000002</v>
      </c>
      <c r="M400" s="352"/>
      <c r="N400" s="352"/>
    </row>
    <row r="401" spans="2:17" ht="12" customHeight="1" x14ac:dyDescent="0.2">
      <c r="E401" s="351" t="s">
        <v>407</v>
      </c>
      <c r="F401" s="351"/>
      <c r="G401" s="351"/>
      <c r="H401" s="351"/>
      <c r="I401" s="351"/>
      <c r="J401" s="351"/>
      <c r="K401" s="351"/>
      <c r="L401" s="352">
        <v>29530725.579999998</v>
      </c>
      <c r="M401" s="352"/>
      <c r="N401" s="352"/>
    </row>
    <row r="402" spans="2:17" ht="12" customHeight="1" x14ac:dyDescent="0.2">
      <c r="E402" s="351" t="s">
        <v>408</v>
      </c>
      <c r="F402" s="351"/>
      <c r="G402" s="351"/>
      <c r="H402" s="351"/>
      <c r="I402" s="351"/>
      <c r="J402" s="351"/>
      <c r="K402" s="351"/>
      <c r="L402" s="352">
        <v>1455315.04</v>
      </c>
      <c r="M402" s="352"/>
      <c r="N402" s="352"/>
    </row>
    <row r="403" spans="2:17" ht="12" customHeight="1" x14ac:dyDescent="0.2">
      <c r="E403" s="351" t="s">
        <v>409</v>
      </c>
      <c r="F403" s="351"/>
      <c r="G403" s="351"/>
      <c r="H403" s="351"/>
      <c r="I403" s="351"/>
      <c r="J403" s="351"/>
      <c r="K403" s="351"/>
      <c r="L403" s="352">
        <v>21196.68</v>
      </c>
      <c r="M403" s="352"/>
      <c r="N403" s="352"/>
    </row>
    <row r="404" spans="2:17" ht="12" customHeight="1" x14ac:dyDescent="0.2">
      <c r="E404" s="320" t="s">
        <v>410</v>
      </c>
      <c r="F404" s="321"/>
      <c r="G404" s="321"/>
      <c r="H404" s="321"/>
      <c r="I404" s="321"/>
      <c r="J404" s="321"/>
      <c r="K404" s="322"/>
      <c r="L404" s="410">
        <v>16000</v>
      </c>
      <c r="M404" s="411"/>
      <c r="N404" s="412"/>
    </row>
    <row r="405" spans="2:17" ht="12" customHeight="1" x14ac:dyDescent="0.2">
      <c r="E405" s="320" t="s">
        <v>411</v>
      </c>
      <c r="F405" s="321"/>
      <c r="G405" s="321"/>
      <c r="H405" s="321"/>
      <c r="I405" s="321"/>
      <c r="J405" s="321"/>
      <c r="K405" s="322"/>
      <c r="L405" s="410">
        <v>148280</v>
      </c>
      <c r="M405" s="411"/>
      <c r="N405" s="412"/>
    </row>
    <row r="406" spans="2:17" ht="12" customHeight="1" x14ac:dyDescent="0.2">
      <c r="E406" s="351" t="s">
        <v>404</v>
      </c>
      <c r="F406" s="351"/>
      <c r="G406" s="351"/>
      <c r="H406" s="351"/>
      <c r="I406" s="351"/>
      <c r="J406" s="351"/>
      <c r="K406" s="351"/>
      <c r="L406" s="352">
        <v>2150244.04</v>
      </c>
      <c r="M406" s="352"/>
      <c r="N406" s="352"/>
    </row>
    <row r="407" spans="2:17" ht="12" customHeight="1" x14ac:dyDescent="0.2">
      <c r="E407" s="299" t="s">
        <v>415</v>
      </c>
      <c r="F407" s="300"/>
      <c r="G407" s="300"/>
      <c r="H407" s="300"/>
      <c r="I407" s="300"/>
      <c r="J407" s="300"/>
      <c r="K407" s="323"/>
      <c r="L407" s="338">
        <f>SUM(L397:N406)</f>
        <v>42162717.479999997</v>
      </c>
      <c r="M407" s="338"/>
      <c r="N407" s="338"/>
      <c r="Q407" s="132"/>
    </row>
    <row r="408" spans="2:17" ht="12" customHeight="1" x14ac:dyDescent="0.2">
      <c r="E408" s="113"/>
      <c r="F408" s="113"/>
      <c r="G408" s="113"/>
      <c r="H408" s="113"/>
      <c r="I408" s="113"/>
      <c r="J408" s="113"/>
      <c r="K408" s="113"/>
      <c r="L408" s="134"/>
      <c r="M408" s="134"/>
      <c r="N408" s="134"/>
      <c r="Q408" s="132"/>
    </row>
    <row r="409" spans="2:17" ht="12" customHeight="1" x14ac:dyDescent="0.2">
      <c r="E409" s="113"/>
      <c r="F409" s="113"/>
      <c r="G409" s="113"/>
      <c r="H409" s="113"/>
      <c r="I409" s="113"/>
      <c r="J409" s="113"/>
      <c r="K409" s="113"/>
      <c r="L409" s="134"/>
      <c r="M409" s="134"/>
      <c r="N409" s="134"/>
      <c r="Q409" s="132"/>
    </row>
    <row r="410" spans="2:17" ht="12" customHeight="1" x14ac:dyDescent="0.2">
      <c r="E410" s="113"/>
      <c r="F410" s="113"/>
      <c r="G410" s="113"/>
      <c r="H410" s="113"/>
      <c r="I410" s="113"/>
      <c r="J410" s="113"/>
      <c r="K410" s="113"/>
      <c r="L410" s="134"/>
      <c r="M410" s="134"/>
      <c r="N410" s="134"/>
      <c r="Q410" s="132"/>
    </row>
    <row r="411" spans="2:17" ht="12" customHeight="1" x14ac:dyDescent="0.2">
      <c r="B411" s="2" t="s">
        <v>414</v>
      </c>
      <c r="E411" s="113"/>
      <c r="F411" s="113"/>
      <c r="G411" s="113"/>
      <c r="H411" s="113"/>
      <c r="I411" s="113"/>
      <c r="J411" s="113"/>
      <c r="K411" s="113"/>
      <c r="L411" s="134"/>
      <c r="M411" s="134"/>
      <c r="N411" s="134"/>
      <c r="Q411" s="132"/>
    </row>
    <row r="412" spans="2:17" ht="12" customHeight="1" x14ac:dyDescent="0.2">
      <c r="B412" s="2"/>
      <c r="E412" s="113"/>
      <c r="F412" s="113"/>
      <c r="G412" s="113"/>
      <c r="H412" s="113"/>
      <c r="I412" s="113"/>
      <c r="J412" s="113"/>
      <c r="K412" s="113"/>
      <c r="L412" s="134"/>
      <c r="M412" s="134"/>
      <c r="N412" s="134"/>
      <c r="Q412" s="132"/>
    </row>
    <row r="413" spans="2:17" ht="12" customHeight="1" x14ac:dyDescent="0.2">
      <c r="E413" s="355" t="s">
        <v>173</v>
      </c>
      <c r="F413" s="355"/>
      <c r="G413" s="355"/>
      <c r="H413" s="355"/>
      <c r="I413" s="355"/>
      <c r="J413" s="355"/>
      <c r="K413" s="355"/>
      <c r="L413" s="330" t="s">
        <v>178</v>
      </c>
      <c r="M413" s="331"/>
      <c r="N413" s="332"/>
      <c r="Q413" s="132"/>
    </row>
    <row r="414" spans="2:17" ht="12" customHeight="1" x14ac:dyDescent="0.2">
      <c r="E414" s="356" t="s">
        <v>416</v>
      </c>
      <c r="F414" s="357"/>
      <c r="G414" s="357"/>
      <c r="H414" s="357"/>
      <c r="I414" s="357"/>
      <c r="J414" s="357"/>
      <c r="K414" s="358"/>
      <c r="L414" s="402">
        <v>1524498.84</v>
      </c>
      <c r="M414" s="403"/>
      <c r="N414" s="404"/>
      <c r="Q414" s="132"/>
    </row>
    <row r="415" spans="2:17" ht="12" customHeight="1" x14ac:dyDescent="0.2">
      <c r="E415" s="351" t="s">
        <v>417</v>
      </c>
      <c r="F415" s="351"/>
      <c r="G415" s="351"/>
      <c r="H415" s="351"/>
      <c r="I415" s="351"/>
      <c r="J415" s="351"/>
      <c r="K415" s="351"/>
      <c r="L415" s="476">
        <v>-1182832.56</v>
      </c>
      <c r="M415" s="476"/>
      <c r="N415" s="476"/>
      <c r="Q415" s="132"/>
    </row>
    <row r="416" spans="2:17" ht="12" customHeight="1" x14ac:dyDescent="0.2">
      <c r="E416" s="320" t="s">
        <v>427</v>
      </c>
      <c r="F416" s="321"/>
      <c r="G416" s="321"/>
      <c r="H416" s="321"/>
      <c r="I416" s="321"/>
      <c r="J416" s="321"/>
      <c r="K416" s="322"/>
      <c r="L416" s="410">
        <v>0</v>
      </c>
      <c r="M416" s="411"/>
      <c r="N416" s="412"/>
      <c r="Q416" s="132"/>
    </row>
    <row r="417" spans="2:17" ht="13.5" customHeight="1" x14ac:dyDescent="0.2">
      <c r="E417" s="351" t="s">
        <v>418</v>
      </c>
      <c r="F417" s="351"/>
      <c r="G417" s="351"/>
      <c r="H417" s="351"/>
      <c r="I417" s="351"/>
      <c r="J417" s="351"/>
      <c r="K417" s="351"/>
      <c r="L417" s="352">
        <v>841166.28</v>
      </c>
      <c r="M417" s="352"/>
      <c r="N417" s="352"/>
      <c r="Q417" s="132"/>
    </row>
    <row r="418" spans="2:17" ht="12" customHeight="1" x14ac:dyDescent="0.2">
      <c r="E418" s="351" t="s">
        <v>419</v>
      </c>
      <c r="F418" s="351"/>
      <c r="G418" s="351"/>
      <c r="H418" s="351"/>
      <c r="I418" s="351"/>
      <c r="J418" s="351"/>
      <c r="K418" s="351"/>
      <c r="L418" s="352">
        <v>341666.28</v>
      </c>
      <c r="M418" s="352"/>
      <c r="N418" s="352"/>
      <c r="Q418" s="132"/>
    </row>
    <row r="419" spans="2:17" ht="12" customHeight="1" x14ac:dyDescent="0.2">
      <c r="E419" s="299" t="s">
        <v>461</v>
      </c>
      <c r="F419" s="300"/>
      <c r="G419" s="300"/>
      <c r="H419" s="300"/>
      <c r="I419" s="300"/>
      <c r="J419" s="300"/>
      <c r="K419" s="323"/>
      <c r="L419" s="338">
        <f>SUM(L414:N418)</f>
        <v>1524498.84</v>
      </c>
      <c r="M419" s="338"/>
      <c r="N419" s="338"/>
      <c r="Q419" s="132"/>
    </row>
    <row r="420" spans="2:17" ht="12" customHeight="1" x14ac:dyDescent="0.2">
      <c r="E420" s="113"/>
      <c r="F420" s="113"/>
      <c r="G420" s="113"/>
      <c r="H420" s="113"/>
      <c r="I420" s="113"/>
      <c r="J420" s="113"/>
      <c r="K420" s="113"/>
      <c r="L420" s="134"/>
      <c r="M420" s="134"/>
      <c r="N420" s="134"/>
    </row>
    <row r="421" spans="2:17" ht="12" customHeight="1" x14ac:dyDescent="0.2">
      <c r="C421" s="1" t="s">
        <v>34</v>
      </c>
    </row>
    <row r="422" spans="2:17" ht="6" customHeight="1" x14ac:dyDescent="0.2">
      <c r="C422" s="1"/>
    </row>
    <row r="423" spans="2:17" s="28" customFormat="1" ht="12" customHeight="1" x14ac:dyDescent="0.2">
      <c r="B423" s="52"/>
      <c r="C423" s="52"/>
      <c r="D423" s="52" t="s">
        <v>6</v>
      </c>
      <c r="E423" s="52"/>
      <c r="F423" s="52"/>
      <c r="G423" s="52"/>
      <c r="H423" s="52"/>
      <c r="I423" s="52"/>
      <c r="J423" s="52"/>
      <c r="K423" s="52"/>
      <c r="L423" s="52"/>
      <c r="M423" s="52"/>
      <c r="N423" s="52"/>
      <c r="O423" s="52"/>
      <c r="P423" s="52"/>
    </row>
    <row r="424" spans="2:17" s="28" customFormat="1" ht="12" customHeight="1" x14ac:dyDescent="0.2"/>
    <row r="425" spans="2:17" s="28" customFormat="1" ht="12" customHeight="1" x14ac:dyDescent="0.2">
      <c r="E425" s="355" t="s">
        <v>173</v>
      </c>
      <c r="F425" s="355"/>
      <c r="G425" s="355"/>
      <c r="H425" s="355"/>
      <c r="I425" s="355"/>
      <c r="J425" s="355"/>
      <c r="K425" s="355"/>
      <c r="L425" s="330" t="s">
        <v>178</v>
      </c>
      <c r="M425" s="331"/>
      <c r="N425" s="332"/>
    </row>
    <row r="426" spans="2:17" s="28" customFormat="1" ht="12" customHeight="1" x14ac:dyDescent="0.2">
      <c r="E426" s="356" t="s">
        <v>420</v>
      </c>
      <c r="F426" s="357"/>
      <c r="G426" s="357"/>
      <c r="H426" s="357"/>
      <c r="I426" s="357"/>
      <c r="J426" s="357"/>
      <c r="K426" s="358"/>
      <c r="L426" s="402">
        <v>35136952.859999999</v>
      </c>
      <c r="M426" s="403"/>
      <c r="N426" s="404"/>
    </row>
    <row r="427" spans="2:17" s="28" customFormat="1" ht="12" customHeight="1" x14ac:dyDescent="0.2">
      <c r="E427" s="351" t="s">
        <v>421</v>
      </c>
      <c r="F427" s="351"/>
      <c r="G427" s="351"/>
      <c r="H427" s="351"/>
      <c r="I427" s="351"/>
      <c r="J427" s="351"/>
      <c r="K427" s="351"/>
      <c r="L427" s="352">
        <v>12970421.310000001</v>
      </c>
      <c r="M427" s="352"/>
      <c r="N427" s="352"/>
    </row>
    <row r="428" spans="2:17" s="28" customFormat="1" ht="12" customHeight="1" x14ac:dyDescent="0.2">
      <c r="E428" s="351" t="s">
        <v>422</v>
      </c>
      <c r="F428" s="351"/>
      <c r="G428" s="351"/>
      <c r="H428" s="351"/>
      <c r="I428" s="351"/>
      <c r="J428" s="351"/>
      <c r="K428" s="351"/>
      <c r="L428" s="352">
        <v>0</v>
      </c>
      <c r="M428" s="352"/>
      <c r="N428" s="352"/>
    </row>
    <row r="429" spans="2:17" s="28" customFormat="1" ht="12" customHeight="1" x14ac:dyDescent="0.2">
      <c r="E429" s="351" t="s">
        <v>423</v>
      </c>
      <c r="F429" s="351"/>
      <c r="G429" s="351"/>
      <c r="H429" s="351"/>
      <c r="I429" s="351"/>
      <c r="J429" s="351"/>
      <c r="K429" s="351"/>
      <c r="L429" s="352">
        <v>19280186.140000001</v>
      </c>
      <c r="M429" s="352"/>
      <c r="N429" s="352"/>
    </row>
    <row r="430" spans="2:17" s="28" customFormat="1" ht="12" customHeight="1" x14ac:dyDescent="0.2">
      <c r="E430" s="351" t="s">
        <v>424</v>
      </c>
      <c r="F430" s="351"/>
      <c r="G430" s="351"/>
      <c r="H430" s="351"/>
      <c r="I430" s="351"/>
      <c r="J430" s="351"/>
      <c r="K430" s="351"/>
      <c r="L430" s="352">
        <v>151121.68</v>
      </c>
      <c r="M430" s="352"/>
      <c r="N430" s="352"/>
    </row>
    <row r="431" spans="2:17" s="28" customFormat="1" ht="12" customHeight="1" x14ac:dyDescent="0.2">
      <c r="E431" s="351" t="s">
        <v>425</v>
      </c>
      <c r="F431" s="351"/>
      <c r="G431" s="351"/>
      <c r="H431" s="351"/>
      <c r="I431" s="351"/>
      <c r="J431" s="351"/>
      <c r="K431" s="351"/>
      <c r="L431" s="410">
        <v>0</v>
      </c>
      <c r="M431" s="411"/>
      <c r="N431" s="412"/>
    </row>
    <row r="432" spans="2:17" s="28" customFormat="1" ht="12" customHeight="1" x14ac:dyDescent="0.2">
      <c r="E432" s="351" t="s">
        <v>426</v>
      </c>
      <c r="F432" s="351"/>
      <c r="G432" s="351"/>
      <c r="H432" s="351"/>
      <c r="I432" s="351"/>
      <c r="J432" s="351"/>
      <c r="K432" s="351"/>
      <c r="L432" s="410">
        <v>3076890.01</v>
      </c>
      <c r="M432" s="411"/>
      <c r="N432" s="412"/>
    </row>
    <row r="433" spans="1:16" s="28" customFormat="1" ht="12" customHeight="1" x14ac:dyDescent="0.2">
      <c r="E433" s="299" t="s">
        <v>460</v>
      </c>
      <c r="F433" s="300"/>
      <c r="G433" s="300"/>
      <c r="H433" s="300"/>
      <c r="I433" s="300"/>
      <c r="J433" s="300"/>
      <c r="K433" s="323"/>
      <c r="L433" s="338">
        <f>SUM(L426:N432)</f>
        <v>70615572.000000015</v>
      </c>
      <c r="M433" s="338"/>
      <c r="N433" s="338"/>
    </row>
    <row r="434" spans="1:16" s="28" customFormat="1" ht="12" customHeight="1" x14ac:dyDescent="0.2"/>
    <row r="435" spans="1:16" s="28" customFormat="1" ht="12" customHeight="1" x14ac:dyDescent="0.2"/>
    <row r="436" spans="1:16" ht="6" customHeight="1" x14ac:dyDescent="0.2"/>
    <row r="437" spans="1:16" s="28" customFormat="1" ht="12" customHeight="1" x14ac:dyDescent="0.2">
      <c r="B437" s="52"/>
      <c r="C437" s="52"/>
      <c r="E437" s="52"/>
      <c r="F437" s="52"/>
      <c r="G437" s="52"/>
      <c r="H437" s="52"/>
      <c r="I437" s="52"/>
      <c r="J437" s="52"/>
      <c r="K437" s="52"/>
      <c r="L437" s="52"/>
      <c r="M437" s="52"/>
      <c r="N437" s="52"/>
      <c r="O437" s="52"/>
      <c r="P437" s="52"/>
    </row>
    <row r="438" spans="1:16" s="28" customFormat="1" ht="12" customHeight="1" x14ac:dyDescent="0.2">
      <c r="B438" s="335" t="s">
        <v>208</v>
      </c>
      <c r="C438" s="335"/>
      <c r="D438" s="335"/>
      <c r="E438" s="335"/>
      <c r="F438" s="335"/>
      <c r="G438" s="335"/>
      <c r="H438" s="335"/>
      <c r="I438" s="335"/>
      <c r="J438" s="335"/>
      <c r="K438" s="335"/>
      <c r="L438" s="335"/>
      <c r="M438" s="335"/>
      <c r="N438" s="335"/>
      <c r="O438" s="335"/>
      <c r="P438" s="335"/>
    </row>
    <row r="439" spans="1:16" ht="6" customHeight="1" x14ac:dyDescent="0.2"/>
    <row r="440" spans="1:16" s="28" customFormat="1" ht="25.5" customHeight="1" x14ac:dyDescent="0.2">
      <c r="B440" s="54" t="s">
        <v>81</v>
      </c>
      <c r="C440" s="478" t="s">
        <v>78</v>
      </c>
      <c r="D440" s="478"/>
      <c r="E440" s="478"/>
      <c r="F440" s="478"/>
      <c r="G440" s="478"/>
      <c r="H440" s="478"/>
      <c r="I440" s="478"/>
      <c r="J440" s="478"/>
      <c r="K440" s="478"/>
      <c r="L440" s="478"/>
      <c r="M440" s="478"/>
      <c r="N440" s="478"/>
      <c r="O440" s="478"/>
      <c r="P440" s="478"/>
    </row>
    <row r="441" spans="1:16" ht="6" customHeight="1" x14ac:dyDescent="0.2">
      <c r="B441" s="19"/>
    </row>
    <row r="442" spans="1:16" s="28" customFormat="1" ht="12" customHeight="1" x14ac:dyDescent="0.2">
      <c r="B442" s="73" t="s">
        <v>80</v>
      </c>
      <c r="C442" s="52" t="s">
        <v>79</v>
      </c>
      <c r="D442" s="52"/>
      <c r="E442" s="52"/>
      <c r="F442" s="52"/>
      <c r="G442" s="52"/>
      <c r="H442" s="52"/>
      <c r="I442" s="52"/>
      <c r="J442" s="52"/>
      <c r="K442" s="52"/>
      <c r="L442" s="52"/>
      <c r="M442" s="52"/>
      <c r="N442" s="52"/>
      <c r="O442" s="52"/>
      <c r="P442" s="52"/>
    </row>
    <row r="443" spans="1:16" ht="6" customHeight="1" x14ac:dyDescent="0.2">
      <c r="B443" s="19"/>
    </row>
    <row r="444" spans="1:16" s="28" customFormat="1" ht="12" customHeight="1" x14ac:dyDescent="0.2">
      <c r="B444" s="73" t="s">
        <v>83</v>
      </c>
      <c r="C444" s="52" t="s">
        <v>82</v>
      </c>
      <c r="D444" s="52"/>
      <c r="E444" s="52"/>
      <c r="F444" s="52"/>
      <c r="G444" s="52"/>
      <c r="H444" s="52"/>
      <c r="I444" s="52"/>
      <c r="J444" s="52"/>
      <c r="K444" s="52"/>
      <c r="L444" s="52"/>
      <c r="M444" s="52"/>
      <c r="N444" s="52"/>
      <c r="O444" s="52"/>
      <c r="P444" s="52"/>
    </row>
    <row r="446" spans="1:16" ht="12" customHeight="1" x14ac:dyDescent="0.2">
      <c r="A446" s="337" t="s">
        <v>35</v>
      </c>
      <c r="B446" s="337"/>
      <c r="C446" s="337"/>
      <c r="D446" s="337"/>
      <c r="E446" s="337"/>
      <c r="F446" s="337"/>
      <c r="G446" s="337"/>
      <c r="H446" s="337"/>
      <c r="I446" s="337"/>
      <c r="J446" s="337"/>
      <c r="K446" s="337"/>
      <c r="L446" s="337"/>
      <c r="M446" s="337"/>
      <c r="N446" s="337"/>
      <c r="O446" s="337"/>
      <c r="P446" s="337"/>
    </row>
    <row r="447" spans="1:16" ht="12" customHeight="1" x14ac:dyDescent="0.2">
      <c r="A447" s="4"/>
      <c r="B447" s="4"/>
      <c r="C447" s="4"/>
      <c r="D447" s="4"/>
      <c r="E447" s="6"/>
      <c r="F447" s="4"/>
      <c r="G447" s="6"/>
      <c r="H447" s="4"/>
      <c r="I447" s="6"/>
      <c r="J447" s="4"/>
      <c r="K447" s="6"/>
      <c r="L447" s="4"/>
      <c r="M447" s="6"/>
      <c r="N447" s="4"/>
      <c r="O447" s="6"/>
      <c r="P447" s="4"/>
    </row>
    <row r="448" spans="1:16" ht="12" customHeight="1" x14ac:dyDescent="0.2">
      <c r="B448" s="24" t="s">
        <v>81</v>
      </c>
      <c r="C448" s="13" t="s">
        <v>92</v>
      </c>
    </row>
    <row r="449" spans="1:16" ht="6" customHeight="1" x14ac:dyDescent="0.2">
      <c r="A449" s="2"/>
    </row>
    <row r="450" spans="1:16" s="28" customFormat="1" ht="22.5" customHeight="1" x14ac:dyDescent="0.2">
      <c r="B450" s="327" t="s">
        <v>7</v>
      </c>
      <c r="C450" s="327"/>
      <c r="D450" s="327"/>
      <c r="E450" s="327"/>
      <c r="F450" s="327"/>
      <c r="G450" s="327"/>
      <c r="H450" s="327"/>
      <c r="I450" s="327"/>
      <c r="J450" s="327"/>
      <c r="K450" s="327"/>
      <c r="L450" s="327"/>
      <c r="M450" s="327"/>
      <c r="N450" s="327"/>
      <c r="O450" s="327"/>
      <c r="P450" s="327"/>
    </row>
    <row r="451" spans="1:16" ht="6" customHeight="1" x14ac:dyDescent="0.2">
      <c r="A451" s="1"/>
    </row>
    <row r="452" spans="1:16" s="28" customFormat="1" ht="21" customHeight="1" x14ac:dyDescent="0.2">
      <c r="B452" s="327" t="s">
        <v>270</v>
      </c>
      <c r="C452" s="327"/>
      <c r="D452" s="327"/>
      <c r="E452" s="327"/>
      <c r="F452" s="327"/>
      <c r="G452" s="327"/>
      <c r="H452" s="327"/>
      <c r="I452" s="327"/>
      <c r="J452" s="327"/>
      <c r="K452" s="327"/>
      <c r="L452" s="327"/>
      <c r="M452" s="327"/>
      <c r="N452" s="327"/>
      <c r="O452" s="327"/>
      <c r="P452" s="327"/>
    </row>
    <row r="453" spans="1:16" ht="6" customHeight="1" x14ac:dyDescent="0.2"/>
    <row r="454" spans="1:16" s="28" customFormat="1" ht="21.75" customHeight="1" x14ac:dyDescent="0.2">
      <c r="B454" s="327" t="s">
        <v>271</v>
      </c>
      <c r="C454" s="327"/>
      <c r="D454" s="327"/>
      <c r="E454" s="327"/>
      <c r="F454" s="327"/>
      <c r="G454" s="327"/>
      <c r="H454" s="327"/>
      <c r="I454" s="327"/>
      <c r="J454" s="327"/>
      <c r="K454" s="327"/>
      <c r="L454" s="327"/>
      <c r="M454" s="327"/>
      <c r="N454" s="327"/>
      <c r="O454" s="327"/>
      <c r="P454" s="327"/>
    </row>
    <row r="456" spans="1:16" ht="12" customHeight="1" x14ac:dyDescent="0.2">
      <c r="B456" s="24" t="s">
        <v>93</v>
      </c>
      <c r="C456" s="13" t="s">
        <v>94</v>
      </c>
    </row>
    <row r="457" spans="1:16" ht="6" customHeight="1" x14ac:dyDescent="0.2">
      <c r="A457" s="2"/>
    </row>
    <row r="458" spans="1:16" s="28" customFormat="1" ht="21.75" customHeight="1" x14ac:dyDescent="0.2">
      <c r="B458" s="327" t="s">
        <v>272</v>
      </c>
      <c r="C458" s="327"/>
      <c r="D458" s="327"/>
      <c r="E458" s="327"/>
      <c r="F458" s="327"/>
      <c r="G458" s="327"/>
      <c r="H458" s="327"/>
      <c r="I458" s="327"/>
      <c r="J458" s="327"/>
      <c r="K458" s="327"/>
      <c r="L458" s="327"/>
      <c r="M458" s="327"/>
      <c r="N458" s="327"/>
      <c r="O458" s="327"/>
      <c r="P458" s="327"/>
    </row>
    <row r="459" spans="1:16" ht="6" customHeight="1" x14ac:dyDescent="0.2"/>
    <row r="460" spans="1:16" ht="12" customHeight="1" x14ac:dyDescent="0.2">
      <c r="B460" s="24" t="s">
        <v>95</v>
      </c>
      <c r="C460" s="13" t="s">
        <v>96</v>
      </c>
    </row>
    <row r="461" spans="1:16" ht="6" customHeight="1" x14ac:dyDescent="0.2">
      <c r="A461" s="2"/>
    </row>
    <row r="462" spans="1:16" s="28" customFormat="1" ht="12" customHeight="1" x14ac:dyDescent="0.2">
      <c r="B462" s="57" t="s">
        <v>36</v>
      </c>
      <c r="C462" s="52"/>
      <c r="D462" s="52"/>
      <c r="E462" s="52"/>
      <c r="F462" s="52"/>
      <c r="G462" s="52"/>
      <c r="H462" s="52"/>
      <c r="I462" s="52"/>
      <c r="J462" s="52"/>
      <c r="K462" s="52"/>
      <c r="L462" s="52"/>
      <c r="M462" s="52"/>
      <c r="N462" s="52"/>
      <c r="O462" s="52"/>
      <c r="P462" s="52"/>
    </row>
    <row r="463" spans="1:16" ht="6" customHeight="1" x14ac:dyDescent="0.2">
      <c r="A463" s="1"/>
    </row>
    <row r="464" spans="1:16" s="28" customFormat="1" ht="12" customHeight="1" x14ac:dyDescent="0.2">
      <c r="B464" s="52"/>
      <c r="C464" s="57" t="s">
        <v>9</v>
      </c>
      <c r="D464" s="52" t="s">
        <v>430</v>
      </c>
      <c r="E464" s="52"/>
      <c r="F464" s="52"/>
      <c r="G464" s="52"/>
      <c r="H464" s="52"/>
      <c r="I464" s="52"/>
      <c r="J464" s="52"/>
      <c r="K464" s="52"/>
      <c r="L464" s="52"/>
      <c r="M464" s="52"/>
      <c r="N464" s="52"/>
      <c r="O464" s="52"/>
      <c r="P464" s="52"/>
    </row>
    <row r="465" spans="1:16" ht="6" customHeight="1" x14ac:dyDescent="0.2">
      <c r="C465" s="1"/>
    </row>
    <row r="466" spans="1:16" s="28" customFormat="1" ht="12" customHeight="1" x14ac:dyDescent="0.2">
      <c r="B466" s="52"/>
      <c r="C466" s="57" t="s">
        <v>97</v>
      </c>
      <c r="D466" s="52" t="s">
        <v>98</v>
      </c>
      <c r="E466" s="52"/>
      <c r="F466" s="52"/>
      <c r="G466" s="52"/>
      <c r="H466" s="52"/>
      <c r="I466" s="52"/>
      <c r="J466" s="52"/>
      <c r="K466" s="52"/>
      <c r="L466" s="52"/>
      <c r="M466" s="52"/>
      <c r="N466" s="52"/>
      <c r="O466" s="52"/>
      <c r="P466" s="52"/>
    </row>
    <row r="467" spans="1:16" ht="6" customHeight="1" x14ac:dyDescent="0.2">
      <c r="B467" s="1"/>
    </row>
    <row r="468" spans="1:16" ht="12" customHeight="1" x14ac:dyDescent="0.2">
      <c r="B468" s="24" t="s">
        <v>99</v>
      </c>
      <c r="C468" s="13" t="s">
        <v>100</v>
      </c>
    </row>
    <row r="469" spans="1:16" ht="6" customHeight="1" x14ac:dyDescent="0.2">
      <c r="A469" s="2"/>
    </row>
    <row r="470" spans="1:16" s="28" customFormat="1" ht="12" customHeight="1" x14ac:dyDescent="0.2">
      <c r="B470" s="57" t="s">
        <v>36</v>
      </c>
      <c r="C470" s="52"/>
      <c r="D470" s="52"/>
      <c r="E470" s="52"/>
      <c r="F470" s="52"/>
      <c r="G470" s="52"/>
      <c r="H470" s="52"/>
      <c r="I470" s="52"/>
      <c r="J470" s="52"/>
      <c r="K470" s="52"/>
      <c r="L470" s="52"/>
      <c r="M470" s="52"/>
      <c r="N470" s="52"/>
      <c r="O470" s="52"/>
      <c r="P470" s="52"/>
    </row>
    <row r="471" spans="1:16" ht="6" customHeight="1" x14ac:dyDescent="0.2">
      <c r="A471" s="1"/>
    </row>
    <row r="472" spans="1:16" s="28" customFormat="1" ht="12" customHeight="1" x14ac:dyDescent="0.2">
      <c r="B472" s="52"/>
      <c r="C472" s="57" t="s">
        <v>9</v>
      </c>
      <c r="D472" s="148" t="s">
        <v>458</v>
      </c>
      <c r="E472" s="52"/>
      <c r="F472" s="52"/>
      <c r="G472" s="52"/>
      <c r="H472" s="52"/>
      <c r="I472" s="52"/>
      <c r="J472" s="52"/>
      <c r="K472" s="52"/>
      <c r="L472" s="52"/>
      <c r="M472" s="52"/>
      <c r="N472" s="52"/>
      <c r="O472" s="52"/>
      <c r="P472" s="52"/>
    </row>
    <row r="473" spans="1:16" s="28" customFormat="1" ht="12" customHeight="1" x14ac:dyDescent="0.2">
      <c r="B473" s="52"/>
      <c r="C473" s="57"/>
      <c r="D473" s="148" t="s">
        <v>457</v>
      </c>
      <c r="E473" s="52"/>
      <c r="F473" s="52"/>
      <c r="G473" s="52"/>
      <c r="H473" s="52"/>
      <c r="I473" s="52"/>
      <c r="J473" s="52"/>
      <c r="K473" s="52"/>
      <c r="L473" s="52"/>
      <c r="M473" s="52"/>
      <c r="N473" s="52"/>
      <c r="O473" s="52"/>
      <c r="P473" s="52"/>
    </row>
    <row r="474" spans="1:16" s="28" customFormat="1" ht="12" customHeight="1" x14ac:dyDescent="0.2">
      <c r="B474" s="52"/>
      <c r="C474" s="57"/>
      <c r="D474" s="148" t="s">
        <v>459</v>
      </c>
      <c r="E474" s="52"/>
      <c r="F474" s="52"/>
      <c r="G474" s="52"/>
      <c r="H474" s="52"/>
      <c r="I474" s="52"/>
      <c r="J474" s="52"/>
      <c r="K474" s="52"/>
      <c r="L474" s="52"/>
      <c r="M474" s="52"/>
      <c r="N474" s="52"/>
      <c r="O474" s="52"/>
      <c r="P474" s="52"/>
    </row>
    <row r="475" spans="1:16" ht="9.75" customHeight="1" x14ac:dyDescent="0.2">
      <c r="C475" s="1"/>
    </row>
    <row r="476" spans="1:16" s="28" customFormat="1" ht="12" customHeight="1" x14ac:dyDescent="0.2">
      <c r="B476" s="52"/>
      <c r="C476" s="57" t="s">
        <v>97</v>
      </c>
      <c r="D476" s="52" t="s">
        <v>431</v>
      </c>
      <c r="E476" s="52"/>
      <c r="F476" s="52"/>
      <c r="G476" s="52"/>
      <c r="H476" s="52"/>
      <c r="I476" s="52"/>
      <c r="J476" s="52"/>
      <c r="K476" s="52"/>
      <c r="L476" s="52"/>
      <c r="M476" s="52"/>
      <c r="N476" s="52"/>
      <c r="O476" s="52"/>
      <c r="P476" s="52"/>
    </row>
    <row r="477" spans="1:16" ht="11.25" customHeight="1" x14ac:dyDescent="0.2">
      <c r="C477" s="1"/>
      <c r="D477" s="55" t="s">
        <v>432</v>
      </c>
    </row>
    <row r="478" spans="1:16" s="28" customFormat="1" ht="12" customHeight="1" x14ac:dyDescent="0.2">
      <c r="B478" s="52"/>
      <c r="C478" s="57" t="s">
        <v>101</v>
      </c>
      <c r="D478" s="52" t="s">
        <v>428</v>
      </c>
      <c r="E478" s="52"/>
      <c r="F478" s="52"/>
      <c r="G478" s="52"/>
      <c r="H478" s="52"/>
      <c r="I478" s="52"/>
      <c r="J478" s="52"/>
      <c r="K478" s="52"/>
      <c r="L478" s="52"/>
      <c r="M478" s="52"/>
      <c r="N478" s="52"/>
      <c r="O478" s="52"/>
      <c r="P478" s="52"/>
    </row>
    <row r="479" spans="1:16" ht="6" customHeight="1" x14ac:dyDescent="0.2">
      <c r="C479" s="1"/>
    </row>
    <row r="480" spans="1:16" s="28" customFormat="1" ht="12" customHeight="1" x14ac:dyDescent="0.2">
      <c r="B480" s="52"/>
      <c r="C480" s="57" t="s">
        <v>102</v>
      </c>
      <c r="D480" s="52" t="s">
        <v>429</v>
      </c>
      <c r="E480" s="52"/>
      <c r="F480" s="52"/>
      <c r="G480" s="52"/>
      <c r="H480" s="52"/>
      <c r="I480" s="52"/>
      <c r="J480" s="52"/>
      <c r="K480" s="52"/>
      <c r="L480" s="52"/>
      <c r="M480" s="52"/>
      <c r="N480" s="52"/>
      <c r="O480" s="52"/>
      <c r="P480" s="52"/>
    </row>
    <row r="481" spans="2:16" ht="6" customHeight="1" x14ac:dyDescent="0.2">
      <c r="C481" s="1"/>
    </row>
    <row r="482" spans="2:16" s="28" customFormat="1" ht="12" customHeight="1" x14ac:dyDescent="0.2">
      <c r="B482" s="52"/>
      <c r="C482" s="57" t="s">
        <v>103</v>
      </c>
      <c r="D482" s="52" t="s">
        <v>433</v>
      </c>
      <c r="E482" s="52"/>
      <c r="F482" s="52"/>
      <c r="G482" s="52"/>
      <c r="H482" s="52"/>
      <c r="I482" s="52"/>
      <c r="J482" s="52"/>
      <c r="K482" s="52"/>
      <c r="L482" s="52"/>
      <c r="M482" s="52"/>
      <c r="N482" s="52"/>
      <c r="O482" s="52"/>
      <c r="P482" s="52"/>
    </row>
    <row r="483" spans="2:16" ht="11.25" customHeight="1" x14ac:dyDescent="0.2">
      <c r="D483" s="55" t="s">
        <v>434</v>
      </c>
    </row>
    <row r="484" spans="2:16" s="28" customFormat="1" ht="12" customHeight="1" x14ac:dyDescent="0.2">
      <c r="B484" s="52"/>
      <c r="C484" s="57" t="s">
        <v>104</v>
      </c>
      <c r="D484" s="52" t="s">
        <v>435</v>
      </c>
      <c r="E484" s="52"/>
      <c r="F484" s="52"/>
      <c r="G484" s="52"/>
      <c r="H484" s="52"/>
      <c r="I484" s="52"/>
      <c r="J484" s="52"/>
      <c r="K484" s="52"/>
      <c r="L484" s="52"/>
      <c r="M484" s="52"/>
      <c r="N484" s="52"/>
      <c r="O484" s="52"/>
      <c r="P484" s="52"/>
    </row>
    <row r="485" spans="2:16" s="28" customFormat="1" ht="12" customHeight="1" x14ac:dyDescent="0.2">
      <c r="C485" s="27"/>
    </row>
    <row r="486" spans="2:16" s="28" customFormat="1" ht="12" customHeight="1" x14ac:dyDescent="0.2">
      <c r="C486" s="27"/>
    </row>
    <row r="487" spans="2:16" s="28" customFormat="1" ht="12" customHeight="1" x14ac:dyDescent="0.2">
      <c r="C487" s="27"/>
    </row>
    <row r="488" spans="2:16" s="28" customFormat="1" ht="12" customHeight="1" x14ac:dyDescent="0.2">
      <c r="C488" s="27"/>
    </row>
    <row r="489" spans="2:16" s="28" customFormat="1" ht="12" customHeight="1" x14ac:dyDescent="0.2">
      <c r="C489" s="27"/>
    </row>
    <row r="490" spans="2:16" s="28" customFormat="1" ht="12" customHeight="1" x14ac:dyDescent="0.2">
      <c r="C490" s="27"/>
    </row>
    <row r="491" spans="2:16" s="28" customFormat="1" ht="12" customHeight="1" x14ac:dyDescent="0.2">
      <c r="C491" s="27"/>
    </row>
    <row r="492" spans="2:16" s="28" customFormat="1" ht="12" customHeight="1" x14ac:dyDescent="0.2">
      <c r="C492" s="27"/>
    </row>
    <row r="493" spans="2:16" s="28" customFormat="1" ht="12" customHeight="1" x14ac:dyDescent="0.2">
      <c r="C493" s="27"/>
    </row>
    <row r="494" spans="2:16" s="28" customFormat="1" ht="12" customHeight="1" x14ac:dyDescent="0.2">
      <c r="C494" s="27"/>
    </row>
    <row r="495" spans="2:16" s="28" customFormat="1" ht="12" customHeight="1" x14ac:dyDescent="0.2">
      <c r="C495" s="27"/>
    </row>
    <row r="496" spans="2:16" s="28" customFormat="1" ht="12" customHeight="1" x14ac:dyDescent="0.2">
      <c r="C496" s="27"/>
    </row>
    <row r="497" spans="2:16" s="28" customFormat="1" ht="12" customHeight="1" x14ac:dyDescent="0.2">
      <c r="C497" s="27"/>
    </row>
    <row r="498" spans="2:16" s="28" customFormat="1" ht="12" customHeight="1" x14ac:dyDescent="0.2">
      <c r="C498" s="27"/>
    </row>
    <row r="499" spans="2:16" s="28" customFormat="1" ht="12" customHeight="1" x14ac:dyDescent="0.2">
      <c r="C499" s="27"/>
    </row>
    <row r="500" spans="2:16" s="28" customFormat="1" ht="12" customHeight="1" x14ac:dyDescent="0.2">
      <c r="C500" s="27"/>
    </row>
    <row r="501" spans="2:16" s="28" customFormat="1" ht="12" customHeight="1" x14ac:dyDescent="0.2">
      <c r="C501" s="27"/>
    </row>
    <row r="502" spans="2:16" s="28" customFormat="1" ht="12" customHeight="1" x14ac:dyDescent="0.2">
      <c r="C502" s="27"/>
    </row>
    <row r="503" spans="2:16" s="28" customFormat="1" ht="12" customHeight="1" x14ac:dyDescent="0.2">
      <c r="C503" s="27"/>
    </row>
    <row r="504" spans="2:16" s="28" customFormat="1" ht="12" customHeight="1" x14ac:dyDescent="0.2">
      <c r="C504" s="27"/>
    </row>
    <row r="505" spans="2:16" s="28" customFormat="1" ht="12" customHeight="1" x14ac:dyDescent="0.2">
      <c r="C505" s="27"/>
    </row>
    <row r="506" spans="2:16" s="28" customFormat="1" ht="12" customHeight="1" x14ac:dyDescent="0.2">
      <c r="C506" s="27"/>
    </row>
    <row r="507" spans="2:16" s="28" customFormat="1" ht="12" customHeight="1" x14ac:dyDescent="0.2">
      <c r="C507" s="27"/>
    </row>
    <row r="508" spans="2:16" s="28" customFormat="1" ht="12" customHeight="1" x14ac:dyDescent="0.2">
      <c r="C508" s="27"/>
    </row>
    <row r="509" spans="2:16" s="28" customFormat="1" ht="12" customHeight="1" x14ac:dyDescent="0.2">
      <c r="C509" s="27"/>
    </row>
    <row r="510" spans="2:16" ht="9.75" customHeight="1" x14ac:dyDescent="0.2">
      <c r="C510" s="1"/>
    </row>
    <row r="511" spans="2:16" s="28" customFormat="1" ht="12" customHeight="1" x14ac:dyDescent="0.2">
      <c r="B511" s="52"/>
      <c r="C511" s="57" t="s">
        <v>105</v>
      </c>
      <c r="D511" s="52" t="s">
        <v>436</v>
      </c>
      <c r="E511" s="52"/>
      <c r="F511" s="52"/>
      <c r="G511" s="52"/>
      <c r="H511" s="52"/>
      <c r="I511" s="52"/>
      <c r="J511" s="52"/>
      <c r="K511" s="52"/>
      <c r="L511" s="52"/>
      <c r="M511" s="52"/>
      <c r="N511" s="52"/>
      <c r="O511" s="52"/>
      <c r="P511" s="52"/>
    </row>
    <row r="512" spans="2:16" ht="6" customHeight="1" x14ac:dyDescent="0.2">
      <c r="B512" s="1"/>
    </row>
    <row r="513" spans="1:16" ht="12" customHeight="1" x14ac:dyDescent="0.2">
      <c r="B513" s="24" t="s">
        <v>90</v>
      </c>
      <c r="C513" s="13" t="s">
        <v>106</v>
      </c>
    </row>
    <row r="514" spans="1:16" ht="6" customHeight="1" x14ac:dyDescent="0.2">
      <c r="A514" s="2"/>
    </row>
    <row r="515" spans="1:16" s="28" customFormat="1" ht="12" customHeight="1" x14ac:dyDescent="0.2">
      <c r="B515" s="57" t="s">
        <v>36</v>
      </c>
      <c r="C515" s="52"/>
      <c r="D515" s="52"/>
      <c r="E515" s="52"/>
      <c r="F515" s="52"/>
      <c r="G515" s="52"/>
      <c r="H515" s="52"/>
      <c r="I515" s="52"/>
      <c r="J515" s="52"/>
      <c r="K515" s="52"/>
      <c r="L515" s="52"/>
      <c r="M515" s="52"/>
      <c r="N515" s="52"/>
      <c r="O515" s="52"/>
      <c r="P515" s="52"/>
    </row>
    <row r="516" spans="1:16" ht="6" customHeight="1" x14ac:dyDescent="0.2">
      <c r="A516" s="1"/>
    </row>
    <row r="517" spans="1:16" s="28" customFormat="1" ht="12" customHeight="1" x14ac:dyDescent="0.2">
      <c r="B517" s="52"/>
      <c r="C517" s="57" t="s">
        <v>9</v>
      </c>
      <c r="D517" s="52" t="s">
        <v>107</v>
      </c>
      <c r="E517" s="52"/>
      <c r="F517" s="52"/>
      <c r="G517" s="52"/>
      <c r="H517" s="52"/>
      <c r="I517" s="52"/>
      <c r="J517" s="52"/>
      <c r="K517" s="52"/>
      <c r="L517" s="52"/>
      <c r="M517" s="52"/>
      <c r="N517" s="52"/>
      <c r="O517" s="52"/>
      <c r="P517" s="52"/>
    </row>
    <row r="518" spans="1:16" s="28" customFormat="1" ht="12" customHeight="1" x14ac:dyDescent="0.2">
      <c r="C518" s="50" t="s">
        <v>108</v>
      </c>
      <c r="D518" s="333" t="s">
        <v>109</v>
      </c>
      <c r="E518" s="333"/>
      <c r="F518" s="333"/>
      <c r="G518" s="333"/>
      <c r="H518" s="333"/>
      <c r="I518" s="333"/>
      <c r="J518" s="333"/>
      <c r="K518" s="333"/>
      <c r="L518" s="333"/>
      <c r="M518" s="333"/>
      <c r="N518" s="333"/>
      <c r="O518" s="333"/>
      <c r="P518" s="333"/>
    </row>
    <row r="519" spans="1:16" s="28" customFormat="1" ht="12" customHeight="1" x14ac:dyDescent="0.2">
      <c r="B519" s="45"/>
      <c r="C519" s="67"/>
      <c r="D519" s="333"/>
      <c r="E519" s="333"/>
      <c r="F519" s="333"/>
      <c r="G519" s="333"/>
      <c r="H519" s="333"/>
      <c r="I519" s="333"/>
      <c r="J519" s="333"/>
      <c r="K519" s="333"/>
      <c r="L519" s="333"/>
      <c r="M519" s="333"/>
      <c r="N519" s="333"/>
      <c r="O519" s="333"/>
      <c r="P519" s="333"/>
    </row>
    <row r="520" spans="1:16" s="28" customFormat="1" ht="12" customHeight="1" x14ac:dyDescent="0.2">
      <c r="B520" s="45"/>
      <c r="C520" s="67"/>
      <c r="D520" s="333"/>
      <c r="E520" s="333"/>
      <c r="F520" s="333"/>
      <c r="G520" s="333"/>
      <c r="H520" s="333"/>
      <c r="I520" s="333"/>
      <c r="J520" s="333"/>
      <c r="K520" s="333"/>
      <c r="L520" s="333"/>
      <c r="M520" s="333"/>
      <c r="N520" s="333"/>
      <c r="O520" s="333"/>
      <c r="P520" s="333"/>
    </row>
    <row r="521" spans="1:16" s="28" customFormat="1" ht="12" customHeight="1" x14ac:dyDescent="0.2">
      <c r="C521" s="57" t="s">
        <v>101</v>
      </c>
      <c r="D521" s="66" t="s">
        <v>113</v>
      </c>
      <c r="E521" s="66"/>
      <c r="F521" s="66"/>
      <c r="G521" s="66"/>
      <c r="H521" s="66"/>
      <c r="I521" s="66"/>
      <c r="J521" s="66"/>
      <c r="K521" s="66"/>
      <c r="L521" s="66"/>
      <c r="M521" s="66"/>
      <c r="N521" s="66"/>
      <c r="O521" s="66"/>
      <c r="P521" s="66"/>
    </row>
    <row r="522" spans="1:16" s="28" customFormat="1" ht="15.75" customHeight="1" x14ac:dyDescent="0.2">
      <c r="C522" s="50" t="s">
        <v>111</v>
      </c>
      <c r="D522" s="333" t="s">
        <v>112</v>
      </c>
      <c r="E522" s="333"/>
      <c r="F522" s="333"/>
      <c r="G522" s="333"/>
      <c r="H522" s="333"/>
      <c r="I522" s="333"/>
      <c r="J522" s="333"/>
      <c r="K522" s="333"/>
      <c r="L522" s="333"/>
      <c r="M522" s="333"/>
      <c r="N522" s="333"/>
      <c r="O522" s="333"/>
      <c r="P522" s="333"/>
    </row>
    <row r="523" spans="1:16" s="28" customFormat="1" ht="18" customHeight="1" x14ac:dyDescent="0.2">
      <c r="B523" s="45"/>
      <c r="C523" s="67"/>
      <c r="D523" s="333"/>
      <c r="E523" s="333"/>
      <c r="F523" s="333"/>
      <c r="G523" s="333"/>
      <c r="H523" s="333"/>
      <c r="I523" s="333"/>
      <c r="J523" s="333"/>
      <c r="K523" s="333"/>
      <c r="L523" s="333"/>
      <c r="M523" s="333"/>
      <c r="N523" s="333"/>
      <c r="O523" s="333"/>
      <c r="P523" s="333"/>
    </row>
    <row r="524" spans="1:16" s="28" customFormat="1" ht="12" customHeight="1" x14ac:dyDescent="0.2">
      <c r="C524" s="57" t="s">
        <v>103</v>
      </c>
      <c r="D524" s="335" t="s">
        <v>110</v>
      </c>
      <c r="E524" s="335"/>
      <c r="F524" s="335"/>
      <c r="G524" s="335"/>
      <c r="H524" s="335"/>
      <c r="I524" s="335"/>
      <c r="J524" s="335"/>
      <c r="K524" s="335"/>
      <c r="L524" s="335"/>
      <c r="M524" s="335"/>
      <c r="N524" s="335"/>
      <c r="O524" s="335"/>
      <c r="P524" s="335"/>
    </row>
    <row r="525" spans="1:16" s="28" customFormat="1" ht="12" customHeight="1" x14ac:dyDescent="0.2">
      <c r="C525" s="52"/>
      <c r="D525" s="74" t="s">
        <v>37</v>
      </c>
      <c r="E525" s="74"/>
      <c r="F525" s="74"/>
      <c r="G525" s="74"/>
      <c r="H525" s="74"/>
      <c r="I525" s="74"/>
      <c r="J525" s="74"/>
      <c r="K525" s="74"/>
      <c r="L525" s="74"/>
      <c r="M525" s="74"/>
      <c r="N525" s="74"/>
      <c r="O525" s="74"/>
      <c r="P525" s="74"/>
    </row>
    <row r="526" spans="1:16" s="28" customFormat="1" ht="12" customHeight="1" x14ac:dyDescent="0.2">
      <c r="C526" s="52"/>
      <c r="D526" s="74" t="s">
        <v>38</v>
      </c>
      <c r="E526" s="74"/>
      <c r="F526" s="74"/>
      <c r="G526" s="74"/>
      <c r="H526" s="74"/>
      <c r="I526" s="74"/>
      <c r="J526" s="74"/>
      <c r="K526" s="74"/>
      <c r="L526" s="74"/>
      <c r="M526" s="74"/>
      <c r="N526" s="74"/>
      <c r="O526" s="74"/>
      <c r="P526" s="74"/>
    </row>
    <row r="527" spans="1:16" s="28" customFormat="1" ht="12" customHeight="1" x14ac:dyDescent="0.2">
      <c r="C527" s="52"/>
      <c r="D527" s="66" t="s">
        <v>209</v>
      </c>
      <c r="E527" s="66"/>
      <c r="F527" s="66"/>
      <c r="G527" s="66"/>
      <c r="H527" s="66"/>
      <c r="I527" s="66"/>
      <c r="J527" s="66"/>
      <c r="K527" s="66"/>
      <c r="L527" s="66"/>
      <c r="M527" s="66"/>
      <c r="N527" s="66"/>
      <c r="O527" s="66"/>
      <c r="P527" s="66"/>
    </row>
    <row r="528" spans="1:16" s="28" customFormat="1" ht="26.25" customHeight="1" x14ac:dyDescent="0.2">
      <c r="D528" s="334" t="s">
        <v>273</v>
      </c>
      <c r="E528" s="334"/>
      <c r="F528" s="334"/>
      <c r="G528" s="334"/>
      <c r="H528" s="334"/>
      <c r="I528" s="334"/>
      <c r="J528" s="334"/>
      <c r="K528" s="334"/>
      <c r="L528" s="334"/>
      <c r="M528" s="334"/>
      <c r="N528" s="334"/>
      <c r="O528" s="334"/>
      <c r="P528" s="334"/>
    </row>
    <row r="529" spans="1:16" s="28" customFormat="1" ht="12" customHeight="1" x14ac:dyDescent="0.2">
      <c r="D529" s="44"/>
      <c r="E529" s="44"/>
      <c r="F529" s="44"/>
      <c r="G529" s="44"/>
      <c r="H529" s="44"/>
      <c r="I529" s="44"/>
      <c r="J529" s="44"/>
      <c r="K529" s="44"/>
      <c r="L529" s="44"/>
      <c r="M529" s="44"/>
      <c r="N529" s="44"/>
      <c r="O529" s="44"/>
      <c r="P529" s="44"/>
    </row>
    <row r="530" spans="1:16" ht="6" customHeight="1" x14ac:dyDescent="0.2"/>
    <row r="531" spans="1:16" ht="12" customHeight="1" x14ac:dyDescent="0.2">
      <c r="B531" s="24" t="s">
        <v>89</v>
      </c>
      <c r="C531" s="13" t="s">
        <v>114</v>
      </c>
    </row>
    <row r="532" spans="1:16" ht="6" customHeight="1" x14ac:dyDescent="0.2">
      <c r="A532" s="2"/>
    </row>
    <row r="533" spans="1:16" s="28" customFormat="1" ht="12" customHeight="1" x14ac:dyDescent="0.2">
      <c r="B533" s="57" t="s">
        <v>36</v>
      </c>
      <c r="C533" s="52"/>
      <c r="D533" s="52"/>
      <c r="E533" s="52"/>
      <c r="F533" s="52"/>
      <c r="G533" s="52"/>
      <c r="H533" s="52"/>
      <c r="I533" s="52"/>
      <c r="J533" s="52"/>
      <c r="K533" s="52"/>
      <c r="L533" s="52"/>
      <c r="M533" s="52"/>
      <c r="N533" s="52"/>
      <c r="O533" s="52"/>
      <c r="P533" s="52"/>
    </row>
    <row r="534" spans="1:16" ht="6" customHeight="1" x14ac:dyDescent="0.2">
      <c r="A534" s="1"/>
    </row>
    <row r="535" spans="1:16" s="28" customFormat="1" ht="12" customHeight="1" x14ac:dyDescent="0.2">
      <c r="B535" s="67"/>
      <c r="C535" s="50" t="s">
        <v>115</v>
      </c>
      <c r="D535" s="333" t="s">
        <v>116</v>
      </c>
      <c r="E535" s="333"/>
      <c r="F535" s="333"/>
      <c r="G535" s="333"/>
      <c r="H535" s="333"/>
      <c r="I535" s="333"/>
      <c r="J535" s="333"/>
      <c r="K535" s="333"/>
      <c r="L535" s="333"/>
      <c r="M535" s="333"/>
      <c r="N535" s="333"/>
      <c r="O535" s="333"/>
      <c r="P535" s="333"/>
    </row>
    <row r="536" spans="1:16" s="28" customFormat="1" ht="12" customHeight="1" x14ac:dyDescent="0.2">
      <c r="A536" s="45"/>
      <c r="B536" s="67"/>
      <c r="C536" s="67"/>
      <c r="D536" s="333"/>
      <c r="E536" s="333"/>
      <c r="F536" s="333"/>
      <c r="G536" s="333"/>
      <c r="H536" s="333"/>
      <c r="I536" s="333"/>
      <c r="J536" s="333"/>
      <c r="K536" s="333"/>
      <c r="L536" s="333"/>
      <c r="M536" s="333"/>
      <c r="N536" s="333"/>
      <c r="O536" s="333"/>
      <c r="P536" s="333"/>
    </row>
    <row r="537" spans="1:16" s="28" customFormat="1" ht="12" customHeight="1" x14ac:dyDescent="0.2">
      <c r="B537" s="52"/>
      <c r="C537" s="57" t="s">
        <v>97</v>
      </c>
      <c r="D537" s="52" t="s">
        <v>438</v>
      </c>
      <c r="E537" s="52"/>
      <c r="F537" s="52"/>
      <c r="G537" s="52"/>
      <c r="H537" s="52"/>
      <c r="I537" s="52"/>
      <c r="J537" s="52"/>
      <c r="K537" s="52"/>
      <c r="L537" s="52"/>
      <c r="M537" s="52"/>
      <c r="N537" s="52"/>
      <c r="O537" s="52"/>
      <c r="P537" s="52"/>
    </row>
    <row r="538" spans="1:16" s="28" customFormat="1" ht="12" customHeight="1" x14ac:dyDescent="0.2">
      <c r="B538" s="52"/>
      <c r="C538" s="57"/>
      <c r="D538" s="142" t="s">
        <v>437</v>
      </c>
      <c r="E538" s="52"/>
      <c r="F538" s="52"/>
      <c r="G538" s="52"/>
      <c r="H538" s="52"/>
      <c r="I538" s="52"/>
      <c r="J538" s="52"/>
      <c r="K538" s="52"/>
      <c r="L538" s="52"/>
      <c r="M538" s="52"/>
      <c r="N538" s="52"/>
      <c r="O538" s="52"/>
      <c r="P538" s="52"/>
    </row>
    <row r="539" spans="1:16" s="28" customFormat="1" ht="12" customHeight="1" x14ac:dyDescent="0.2">
      <c r="B539" s="52"/>
      <c r="C539" s="57" t="s">
        <v>101</v>
      </c>
      <c r="D539" s="52" t="s">
        <v>440</v>
      </c>
      <c r="E539" s="52"/>
      <c r="F539" s="52"/>
      <c r="G539" s="52"/>
      <c r="H539" s="52"/>
      <c r="I539" s="52"/>
      <c r="J539" s="52"/>
      <c r="K539" s="52"/>
      <c r="L539" s="52"/>
      <c r="M539" s="52"/>
      <c r="N539" s="52"/>
      <c r="O539" s="52"/>
      <c r="P539" s="52"/>
    </row>
    <row r="540" spans="1:16" s="28" customFormat="1" ht="12" customHeight="1" x14ac:dyDescent="0.2">
      <c r="B540" s="52"/>
      <c r="C540" s="57"/>
      <c r="D540" s="142" t="s">
        <v>439</v>
      </c>
      <c r="E540" s="52"/>
      <c r="F540" s="52"/>
      <c r="G540" s="52"/>
      <c r="H540" s="52"/>
      <c r="I540" s="52"/>
      <c r="J540" s="52"/>
      <c r="K540" s="52"/>
      <c r="L540" s="52"/>
      <c r="M540" s="52"/>
      <c r="N540" s="52"/>
      <c r="O540" s="52"/>
      <c r="P540" s="52"/>
    </row>
    <row r="541" spans="1:16" s="28" customFormat="1" ht="12" customHeight="1" x14ac:dyDescent="0.2">
      <c r="B541" s="52"/>
      <c r="C541" s="57" t="s">
        <v>102</v>
      </c>
      <c r="D541" s="52" t="s">
        <v>117</v>
      </c>
      <c r="E541" s="52"/>
      <c r="F541" s="52"/>
      <c r="G541" s="52"/>
      <c r="H541" s="52"/>
      <c r="I541" s="52"/>
      <c r="J541" s="52"/>
      <c r="K541" s="52"/>
      <c r="L541" s="52"/>
      <c r="M541" s="52"/>
      <c r="N541" s="52"/>
      <c r="O541" s="52"/>
      <c r="P541" s="52"/>
    </row>
    <row r="542" spans="1:16" s="28" customFormat="1" ht="12" customHeight="1" x14ac:dyDescent="0.2">
      <c r="B542" s="52"/>
      <c r="C542" s="57" t="s">
        <v>118</v>
      </c>
      <c r="D542" s="333" t="s">
        <v>119</v>
      </c>
      <c r="E542" s="333"/>
      <c r="F542" s="333"/>
      <c r="G542" s="333"/>
      <c r="H542" s="333"/>
      <c r="I542" s="333"/>
      <c r="J542" s="333"/>
      <c r="K542" s="333"/>
      <c r="L542" s="333"/>
      <c r="M542" s="333"/>
      <c r="N542" s="333"/>
      <c r="O542" s="333"/>
      <c r="P542" s="333"/>
    </row>
    <row r="543" spans="1:16" s="28" customFormat="1" ht="12" customHeight="1" x14ac:dyDescent="0.2">
      <c r="B543" s="52"/>
      <c r="C543" s="57"/>
      <c r="D543" s="333"/>
      <c r="E543" s="333"/>
      <c r="F543" s="333"/>
      <c r="G543" s="333"/>
      <c r="H543" s="333"/>
      <c r="I543" s="333"/>
      <c r="J543" s="333"/>
      <c r="K543" s="333"/>
      <c r="L543" s="333"/>
      <c r="M543" s="333"/>
      <c r="N543" s="333"/>
      <c r="O543" s="333"/>
      <c r="P543" s="333"/>
    </row>
    <row r="544" spans="1:16" s="28" customFormat="1" ht="12" customHeight="1" x14ac:dyDescent="0.2">
      <c r="B544" s="52"/>
      <c r="C544" s="57" t="s">
        <v>104</v>
      </c>
      <c r="D544" s="52" t="s">
        <v>120</v>
      </c>
      <c r="E544" s="52"/>
      <c r="F544" s="52"/>
      <c r="G544" s="52"/>
      <c r="H544" s="52"/>
      <c r="I544" s="52"/>
      <c r="J544" s="52"/>
      <c r="K544" s="52"/>
      <c r="L544" s="52"/>
      <c r="M544" s="52"/>
      <c r="N544" s="52"/>
      <c r="O544" s="52"/>
      <c r="P544" s="52"/>
    </row>
    <row r="545" spans="2:16" s="28" customFormat="1" ht="12" customHeight="1" x14ac:dyDescent="0.2">
      <c r="B545" s="52"/>
      <c r="C545" s="57" t="s">
        <v>105</v>
      </c>
      <c r="D545" s="52" t="s">
        <v>121</v>
      </c>
      <c r="E545" s="52"/>
      <c r="F545" s="52"/>
      <c r="G545" s="52"/>
      <c r="H545" s="52"/>
      <c r="I545" s="52"/>
      <c r="J545" s="52"/>
      <c r="K545" s="52"/>
      <c r="L545" s="52"/>
      <c r="M545" s="52"/>
      <c r="N545" s="52"/>
      <c r="O545" s="52"/>
      <c r="P545" s="52"/>
    </row>
    <row r="546" spans="2:16" s="28" customFormat="1" ht="12" customHeight="1" x14ac:dyDescent="0.2">
      <c r="B546" s="52"/>
      <c r="C546" s="57" t="s">
        <v>122</v>
      </c>
      <c r="D546" s="333" t="s">
        <v>123</v>
      </c>
      <c r="E546" s="333"/>
      <c r="F546" s="333"/>
      <c r="G546" s="333"/>
      <c r="H546" s="333"/>
      <c r="I546" s="333"/>
      <c r="J546" s="333"/>
      <c r="K546" s="333"/>
      <c r="L546" s="333"/>
      <c r="M546" s="333"/>
      <c r="N546" s="333"/>
      <c r="O546" s="333"/>
      <c r="P546" s="333"/>
    </row>
    <row r="547" spans="2:16" s="28" customFormat="1" ht="12" customHeight="1" x14ac:dyDescent="0.2">
      <c r="B547" s="52"/>
      <c r="C547" s="57"/>
      <c r="D547" s="333"/>
      <c r="E547" s="333"/>
      <c r="F547" s="333"/>
      <c r="G547" s="333"/>
      <c r="H547" s="333"/>
      <c r="I547" s="333"/>
      <c r="J547" s="333"/>
      <c r="K547" s="333"/>
      <c r="L547" s="333"/>
      <c r="M547" s="333"/>
      <c r="N547" s="333"/>
      <c r="O547" s="333"/>
      <c r="P547" s="333"/>
    </row>
    <row r="548" spans="2:16" s="28" customFormat="1" ht="12" customHeight="1" x14ac:dyDescent="0.2">
      <c r="B548" s="52"/>
      <c r="C548" s="57" t="s">
        <v>124</v>
      </c>
      <c r="D548" s="52" t="s">
        <v>125</v>
      </c>
      <c r="E548" s="52"/>
      <c r="F548" s="52"/>
      <c r="G548" s="52"/>
      <c r="H548" s="52"/>
      <c r="I548" s="52"/>
      <c r="J548" s="52"/>
      <c r="K548" s="52"/>
      <c r="L548" s="52"/>
      <c r="M548" s="52"/>
      <c r="N548" s="52"/>
      <c r="O548" s="52"/>
      <c r="P548" s="52"/>
    </row>
    <row r="549" spans="2:16" s="28" customFormat="1" ht="12" customHeight="1" x14ac:dyDescent="0.2">
      <c r="B549" s="52"/>
      <c r="C549" s="57" t="s">
        <v>126</v>
      </c>
      <c r="D549" s="143" t="s">
        <v>127</v>
      </c>
      <c r="E549" s="52"/>
      <c r="F549" s="52"/>
      <c r="G549" s="52"/>
      <c r="H549" s="52"/>
      <c r="I549" s="52"/>
      <c r="J549" s="52"/>
      <c r="K549" s="52"/>
      <c r="L549" s="52"/>
      <c r="M549" s="52"/>
      <c r="N549" s="52"/>
      <c r="O549" s="52"/>
      <c r="P549" s="52"/>
    </row>
    <row r="550" spans="2:16" ht="12" customHeight="1" x14ac:dyDescent="0.2">
      <c r="B550" s="24" t="s">
        <v>128</v>
      </c>
      <c r="C550" s="13" t="s">
        <v>129</v>
      </c>
    </row>
    <row r="551" spans="2:16" ht="6" customHeight="1" x14ac:dyDescent="0.2">
      <c r="B551" s="24"/>
      <c r="C551" s="13"/>
    </row>
    <row r="552" spans="2:16" s="28" customFormat="1" ht="12" customHeight="1" x14ac:dyDescent="0.2">
      <c r="B552" s="57" t="s">
        <v>36</v>
      </c>
      <c r="C552" s="52"/>
      <c r="D552" s="52"/>
      <c r="E552" s="144" t="s">
        <v>441</v>
      </c>
      <c r="F552" s="52"/>
      <c r="G552" s="52"/>
      <c r="H552" s="52"/>
      <c r="I552" s="52"/>
      <c r="J552" s="52"/>
      <c r="K552" s="52"/>
      <c r="L552" s="52"/>
      <c r="M552" s="52"/>
      <c r="N552" s="52"/>
      <c r="O552" s="52"/>
      <c r="P552" s="52"/>
    </row>
    <row r="553" spans="2:16" ht="6" customHeight="1" x14ac:dyDescent="0.2">
      <c r="B553" s="1"/>
    </row>
    <row r="554" spans="2:16" s="28" customFormat="1" ht="12" customHeight="1" x14ac:dyDescent="0.2">
      <c r="B554" s="52"/>
      <c r="C554" s="57" t="s">
        <v>9</v>
      </c>
      <c r="D554" s="52" t="s">
        <v>130</v>
      </c>
      <c r="E554" s="52"/>
      <c r="F554" s="52"/>
      <c r="G554" s="52"/>
      <c r="H554" s="52"/>
      <c r="I554" s="52"/>
      <c r="J554" s="52"/>
      <c r="K554" s="52"/>
      <c r="L554" s="52"/>
      <c r="M554" s="52"/>
      <c r="N554" s="52"/>
      <c r="O554" s="52"/>
      <c r="P554" s="52"/>
    </row>
    <row r="555" spans="2:16" s="28" customFormat="1" ht="12" customHeight="1" x14ac:dyDescent="0.2">
      <c r="B555" s="52"/>
      <c r="C555" s="57" t="s">
        <v>97</v>
      </c>
      <c r="D555" s="52" t="s">
        <v>131</v>
      </c>
      <c r="E555" s="52"/>
      <c r="F555" s="52"/>
      <c r="G555" s="52"/>
      <c r="H555" s="52"/>
      <c r="I555" s="52"/>
      <c r="J555" s="52"/>
      <c r="K555" s="52"/>
      <c r="L555" s="52"/>
      <c r="M555" s="52"/>
      <c r="N555" s="52"/>
      <c r="O555" s="52"/>
      <c r="P555" s="52"/>
    </row>
    <row r="556" spans="2:16" s="28" customFormat="1" ht="12" customHeight="1" x14ac:dyDescent="0.2">
      <c r="B556" s="52"/>
      <c r="C556" s="57" t="s">
        <v>101</v>
      </c>
      <c r="D556" s="52" t="s">
        <v>132</v>
      </c>
      <c r="E556" s="52"/>
      <c r="F556" s="52"/>
      <c r="G556" s="52"/>
      <c r="H556" s="52"/>
      <c r="I556" s="52"/>
      <c r="J556" s="52"/>
      <c r="K556" s="52"/>
      <c r="L556" s="52"/>
      <c r="M556" s="52"/>
      <c r="N556" s="52"/>
      <c r="O556" s="52"/>
      <c r="P556" s="52"/>
    </row>
    <row r="557" spans="2:16" s="28" customFormat="1" ht="12" customHeight="1" x14ac:dyDescent="0.2">
      <c r="B557" s="52"/>
      <c r="C557" s="57" t="s">
        <v>102</v>
      </c>
      <c r="D557" s="52" t="s">
        <v>133</v>
      </c>
      <c r="E557" s="52"/>
      <c r="F557" s="52"/>
      <c r="G557" s="52"/>
      <c r="H557" s="52"/>
      <c r="I557" s="52"/>
      <c r="J557" s="52"/>
      <c r="K557" s="52"/>
      <c r="L557" s="52"/>
      <c r="M557" s="52"/>
      <c r="N557" s="52"/>
      <c r="O557" s="52"/>
      <c r="P557" s="52"/>
    </row>
    <row r="558" spans="2:16" s="28" customFormat="1" ht="12" customHeight="1" x14ac:dyDescent="0.2">
      <c r="B558" s="52"/>
      <c r="C558" s="57" t="s">
        <v>103</v>
      </c>
      <c r="D558" s="52" t="s">
        <v>134</v>
      </c>
      <c r="E558" s="52"/>
      <c r="F558" s="52"/>
      <c r="G558" s="52"/>
      <c r="H558" s="52"/>
      <c r="I558" s="52"/>
      <c r="J558" s="52"/>
      <c r="K558" s="52"/>
      <c r="L558" s="52"/>
      <c r="M558" s="52"/>
      <c r="N558" s="52"/>
      <c r="O558" s="52"/>
      <c r="P558" s="52"/>
    </row>
    <row r="559" spans="2:16" s="28" customFormat="1" ht="12" customHeight="1" x14ac:dyDescent="0.2">
      <c r="B559" s="57" t="s">
        <v>39</v>
      </c>
      <c r="C559" s="52"/>
      <c r="D559" s="52"/>
      <c r="E559" s="52"/>
      <c r="F559" s="52"/>
      <c r="G559" s="52"/>
      <c r="H559" s="52"/>
      <c r="I559" s="52"/>
      <c r="J559" s="52"/>
      <c r="K559" s="52"/>
      <c r="L559" s="52"/>
      <c r="M559" s="52"/>
      <c r="N559" s="52"/>
      <c r="O559" s="52"/>
      <c r="P559" s="52"/>
    </row>
    <row r="560" spans="2:16" s="28" customFormat="1" ht="12" customHeight="1" x14ac:dyDescent="0.2">
      <c r="B560" s="52" t="s">
        <v>210</v>
      </c>
      <c r="C560" s="52"/>
      <c r="D560" s="52"/>
      <c r="E560" s="52"/>
      <c r="F560" s="52"/>
      <c r="G560" s="52"/>
      <c r="H560" s="52"/>
      <c r="I560" s="52"/>
      <c r="J560" s="52"/>
      <c r="K560" s="52"/>
      <c r="L560" s="52"/>
      <c r="M560" s="52"/>
      <c r="N560" s="52"/>
      <c r="O560" s="52"/>
      <c r="P560" s="52"/>
    </row>
    <row r="561" spans="2:16" s="28" customFormat="1" ht="12" customHeight="1" x14ac:dyDescent="0.2">
      <c r="B561" s="8"/>
      <c r="C561" s="8"/>
      <c r="D561" s="8"/>
      <c r="E561" s="8"/>
      <c r="F561" s="8"/>
      <c r="G561" s="8"/>
      <c r="H561" s="8"/>
      <c r="I561" s="8"/>
      <c r="J561" s="8"/>
      <c r="K561" s="8"/>
      <c r="L561" s="8"/>
      <c r="M561" s="8"/>
      <c r="N561" s="8"/>
      <c r="O561" s="8"/>
      <c r="P561" s="8"/>
    </row>
    <row r="562" spans="2:16" ht="12" customHeight="1" x14ac:dyDescent="0.2">
      <c r="B562" s="24" t="s">
        <v>135</v>
      </c>
      <c r="C562" s="13" t="s">
        <v>136</v>
      </c>
    </row>
    <row r="563" spans="2:16" ht="12" customHeight="1" x14ac:dyDescent="0.2">
      <c r="B563" s="24"/>
      <c r="C563" s="13"/>
    </row>
    <row r="564" spans="2:16" s="28" customFormat="1" ht="12" customHeight="1" x14ac:dyDescent="0.2">
      <c r="B564" s="57" t="s">
        <v>40</v>
      </c>
      <c r="C564" s="52"/>
      <c r="D564" s="52"/>
      <c r="E564" s="52"/>
      <c r="F564" s="52"/>
      <c r="G564" s="52"/>
      <c r="H564" s="52"/>
      <c r="I564" s="52"/>
      <c r="J564" s="52"/>
      <c r="K564" s="52"/>
      <c r="L564" s="52"/>
      <c r="M564" s="52"/>
      <c r="N564" s="52"/>
      <c r="O564" s="52"/>
      <c r="P564" s="52"/>
    </row>
    <row r="565" spans="2:16" s="28" customFormat="1" ht="12" customHeight="1" x14ac:dyDescent="0.2">
      <c r="B565" s="52"/>
      <c r="C565" s="57" t="s">
        <v>9</v>
      </c>
      <c r="D565" s="52" t="s">
        <v>137</v>
      </c>
      <c r="E565" s="52"/>
      <c r="F565" s="52"/>
      <c r="G565" s="52"/>
      <c r="H565" s="52"/>
      <c r="I565" s="52"/>
      <c r="J565" s="52"/>
      <c r="K565" s="52"/>
      <c r="L565" s="52"/>
      <c r="M565" s="52"/>
      <c r="N565" s="52"/>
      <c r="O565" s="52"/>
      <c r="P565" s="52"/>
    </row>
    <row r="566" spans="2:16" s="28" customFormat="1" ht="12" customHeight="1" x14ac:dyDescent="0.2">
      <c r="B566" s="52"/>
      <c r="C566" s="57"/>
      <c r="D566" s="52" t="s">
        <v>444</v>
      </c>
      <c r="E566" s="52"/>
      <c r="F566" s="52"/>
      <c r="G566" s="52"/>
      <c r="H566" s="52"/>
      <c r="I566" s="52"/>
      <c r="J566" s="52"/>
      <c r="K566" s="52"/>
      <c r="L566" s="52"/>
      <c r="M566" s="52"/>
      <c r="N566" s="52"/>
      <c r="O566" s="52"/>
      <c r="P566" s="52"/>
    </row>
    <row r="567" spans="2:16" s="28" customFormat="1" ht="12" customHeight="1" x14ac:dyDescent="0.2">
      <c r="B567" s="52"/>
      <c r="C567" s="57" t="s">
        <v>97</v>
      </c>
      <c r="D567" s="52" t="s">
        <v>138</v>
      </c>
      <c r="E567" s="52"/>
      <c r="F567" s="52"/>
      <c r="G567" s="52"/>
      <c r="H567" s="52"/>
      <c r="I567" s="52"/>
      <c r="J567" s="52"/>
      <c r="K567" s="52"/>
      <c r="L567" s="52"/>
      <c r="M567" s="52"/>
      <c r="N567" s="52"/>
      <c r="O567" s="52"/>
      <c r="P567" s="52"/>
    </row>
    <row r="568" spans="2:16" s="28" customFormat="1" ht="12" customHeight="1" x14ac:dyDescent="0.2">
      <c r="B568" s="52"/>
      <c r="C568" s="57" t="s">
        <v>101</v>
      </c>
      <c r="D568" s="52" t="s">
        <v>139</v>
      </c>
      <c r="E568" s="52"/>
      <c r="F568" s="52"/>
      <c r="G568" s="52"/>
      <c r="H568" s="52"/>
      <c r="I568" s="52"/>
      <c r="J568" s="52"/>
      <c r="K568" s="52"/>
      <c r="L568" s="52"/>
      <c r="M568" s="52"/>
      <c r="N568" s="52"/>
      <c r="O568" s="52"/>
      <c r="P568" s="52"/>
    </row>
    <row r="569" spans="2:16" s="28" customFormat="1" ht="12" customHeight="1" x14ac:dyDescent="0.2">
      <c r="B569" s="52"/>
      <c r="C569" s="57" t="s">
        <v>102</v>
      </c>
      <c r="D569" s="52" t="s">
        <v>140</v>
      </c>
      <c r="E569" s="52"/>
      <c r="F569" s="52"/>
      <c r="G569" s="52"/>
      <c r="H569" s="52"/>
      <c r="I569" s="52"/>
      <c r="J569" s="52"/>
      <c r="K569" s="52"/>
      <c r="L569" s="52"/>
      <c r="M569" s="52"/>
      <c r="N569" s="52"/>
      <c r="O569" s="52"/>
      <c r="P569" s="52"/>
    </row>
    <row r="570" spans="2:16" s="28" customFormat="1" ht="12" customHeight="1" x14ac:dyDescent="0.2">
      <c r="B570" s="52"/>
      <c r="C570" s="57" t="s">
        <v>103</v>
      </c>
      <c r="D570" s="52" t="s">
        <v>141</v>
      </c>
      <c r="E570" s="52"/>
      <c r="F570" s="52"/>
      <c r="G570" s="52"/>
      <c r="H570" s="52"/>
      <c r="I570" s="52"/>
      <c r="J570" s="52"/>
      <c r="K570" s="52"/>
      <c r="L570" s="52"/>
      <c r="M570" s="52"/>
      <c r="N570" s="52"/>
      <c r="O570" s="52"/>
      <c r="P570" s="52"/>
    </row>
    <row r="571" spans="2:16" s="28" customFormat="1" ht="12" customHeight="1" x14ac:dyDescent="0.2">
      <c r="B571" s="52"/>
      <c r="C571" s="57" t="s">
        <v>142</v>
      </c>
      <c r="D571" s="333" t="s">
        <v>143</v>
      </c>
      <c r="E571" s="333"/>
      <c r="F571" s="333"/>
      <c r="G571" s="333"/>
      <c r="H571" s="333"/>
      <c r="I571" s="333"/>
      <c r="J571" s="333"/>
      <c r="K571" s="333"/>
      <c r="L571" s="333"/>
      <c r="M571" s="333"/>
      <c r="N571" s="333"/>
      <c r="O571" s="333"/>
      <c r="P571" s="333"/>
    </row>
    <row r="572" spans="2:16" s="28" customFormat="1" ht="12" customHeight="1" x14ac:dyDescent="0.2">
      <c r="B572" s="52"/>
      <c r="C572" s="57"/>
      <c r="D572" s="333"/>
      <c r="E572" s="333"/>
      <c r="F572" s="333"/>
      <c r="G572" s="333"/>
      <c r="H572" s="333"/>
      <c r="I572" s="333"/>
      <c r="J572" s="333"/>
      <c r="K572" s="333"/>
      <c r="L572" s="333"/>
      <c r="M572" s="333"/>
      <c r="N572" s="333"/>
      <c r="O572" s="333"/>
      <c r="P572" s="333"/>
    </row>
    <row r="573" spans="2:16" s="28" customFormat="1" ht="12" customHeight="1" x14ac:dyDescent="0.2">
      <c r="B573" s="52"/>
      <c r="C573" s="57" t="s">
        <v>105</v>
      </c>
      <c r="D573" s="52" t="s">
        <v>144</v>
      </c>
      <c r="E573" s="52"/>
      <c r="F573" s="52"/>
      <c r="G573" s="52"/>
      <c r="H573" s="52"/>
      <c r="I573" s="52"/>
      <c r="J573" s="52"/>
      <c r="K573" s="52"/>
      <c r="L573" s="52"/>
      <c r="M573" s="52"/>
      <c r="N573" s="52"/>
      <c r="O573" s="52"/>
      <c r="P573" s="52"/>
    </row>
    <row r="574" spans="2:16" s="28" customFormat="1" ht="12" customHeight="1" x14ac:dyDescent="0.2">
      <c r="B574" s="52"/>
      <c r="C574" s="57" t="s">
        <v>122</v>
      </c>
      <c r="D574" s="52" t="s">
        <v>145</v>
      </c>
      <c r="E574" s="52"/>
      <c r="F574" s="52"/>
      <c r="G574" s="52"/>
      <c r="H574" s="52"/>
      <c r="I574" s="52"/>
      <c r="J574" s="52"/>
      <c r="K574" s="52"/>
      <c r="L574" s="52"/>
      <c r="M574" s="52"/>
      <c r="N574" s="52"/>
      <c r="O574" s="52"/>
      <c r="P574" s="52"/>
    </row>
    <row r="575" spans="2:16" s="28" customFormat="1" ht="12" customHeight="1" x14ac:dyDescent="0.2">
      <c r="B575" s="52" t="s">
        <v>211</v>
      </c>
      <c r="C575" s="52"/>
      <c r="D575" s="52"/>
      <c r="E575" s="52"/>
      <c r="F575" s="52"/>
      <c r="G575" s="52"/>
      <c r="H575" s="52"/>
      <c r="I575" s="52"/>
      <c r="J575" s="52"/>
      <c r="K575" s="52"/>
      <c r="L575" s="52"/>
      <c r="M575" s="52"/>
      <c r="N575" s="52"/>
      <c r="O575" s="52"/>
      <c r="P575" s="52"/>
    </row>
    <row r="576" spans="2:16" s="28" customFormat="1" ht="12" customHeight="1" x14ac:dyDescent="0.2">
      <c r="B576" s="52"/>
      <c r="C576" s="57" t="s">
        <v>9</v>
      </c>
      <c r="D576" s="52" t="s">
        <v>445</v>
      </c>
      <c r="E576" s="52"/>
      <c r="F576" s="52"/>
      <c r="G576" s="52"/>
      <c r="H576" s="52"/>
      <c r="I576" s="52"/>
      <c r="J576" s="52"/>
      <c r="K576" s="52"/>
      <c r="L576" s="52"/>
      <c r="M576" s="52"/>
      <c r="N576" s="52"/>
      <c r="O576" s="52"/>
      <c r="P576" s="52"/>
    </row>
    <row r="577" spans="2:19" s="28" customFormat="1" ht="12" customHeight="1" x14ac:dyDescent="0.2">
      <c r="B577" s="52"/>
      <c r="C577" s="57" t="s">
        <v>97</v>
      </c>
      <c r="D577" s="52" t="s">
        <v>146</v>
      </c>
      <c r="E577" s="52"/>
      <c r="F577" s="52"/>
      <c r="G577" s="52"/>
      <c r="H577" s="52"/>
      <c r="I577" s="52"/>
      <c r="J577" s="52"/>
      <c r="K577" s="52"/>
      <c r="L577" s="52"/>
      <c r="M577" s="52"/>
      <c r="N577" s="52"/>
      <c r="O577" s="52"/>
      <c r="P577" s="52"/>
    </row>
    <row r="578" spans="2:19" s="28" customFormat="1" ht="12" customHeight="1" x14ac:dyDescent="0.2">
      <c r="B578" s="52"/>
      <c r="C578" s="57" t="s">
        <v>101</v>
      </c>
      <c r="D578" s="52" t="s">
        <v>443</v>
      </c>
      <c r="E578" s="52"/>
      <c r="F578" s="52"/>
      <c r="G578" s="52"/>
      <c r="H578" s="52"/>
      <c r="I578" s="52"/>
      <c r="J578" s="52"/>
      <c r="K578" s="52"/>
      <c r="L578" s="52"/>
      <c r="M578" s="52"/>
      <c r="N578" s="52"/>
      <c r="O578" s="52"/>
      <c r="P578" s="52"/>
    </row>
    <row r="579" spans="2:19" s="28" customFormat="1" ht="12" customHeight="1" x14ac:dyDescent="0.2">
      <c r="B579" s="52"/>
      <c r="C579" s="57" t="s">
        <v>102</v>
      </c>
      <c r="D579" s="52" t="s">
        <v>442</v>
      </c>
      <c r="E579" s="52"/>
      <c r="F579" s="52"/>
      <c r="G579" s="52"/>
      <c r="H579" s="52"/>
      <c r="I579" s="52"/>
      <c r="J579" s="52"/>
      <c r="K579" s="52"/>
      <c r="L579" s="52"/>
      <c r="M579" s="52"/>
      <c r="N579" s="52"/>
      <c r="O579" s="52"/>
      <c r="P579" s="52"/>
    </row>
    <row r="580" spans="2:19" s="28" customFormat="1" ht="12" customHeight="1" x14ac:dyDescent="0.2">
      <c r="B580" s="52"/>
      <c r="C580" s="57" t="s">
        <v>103</v>
      </c>
      <c r="D580" s="52" t="s">
        <v>147</v>
      </c>
      <c r="E580" s="52"/>
      <c r="F580" s="52"/>
      <c r="G580" s="52"/>
      <c r="H580" s="52"/>
      <c r="I580" s="52"/>
      <c r="J580" s="52"/>
      <c r="K580" s="52"/>
      <c r="L580" s="52"/>
      <c r="M580" s="52"/>
      <c r="N580" s="52"/>
      <c r="O580" s="52"/>
      <c r="P580" s="52"/>
    </row>
    <row r="581" spans="2:19" s="28" customFormat="1" ht="12" customHeight="1" x14ac:dyDescent="0.2">
      <c r="B581" s="8"/>
      <c r="C581" s="8"/>
      <c r="D581" s="8"/>
      <c r="E581" s="8"/>
      <c r="F581" s="8"/>
      <c r="G581" s="8"/>
      <c r="H581" s="8"/>
      <c r="I581" s="8"/>
      <c r="J581" s="8"/>
      <c r="K581" s="8"/>
      <c r="L581" s="8"/>
      <c r="M581" s="8"/>
      <c r="N581" s="8"/>
      <c r="O581" s="8"/>
      <c r="P581" s="8"/>
      <c r="Q581" s="8"/>
      <c r="R581" s="8"/>
      <c r="S581" s="8"/>
    </row>
    <row r="582" spans="2:19" ht="12" customHeight="1" x14ac:dyDescent="0.2">
      <c r="B582" s="24" t="s">
        <v>148</v>
      </c>
      <c r="C582" s="13" t="s">
        <v>149</v>
      </c>
    </row>
    <row r="583" spans="2:19" ht="12" customHeight="1" x14ac:dyDescent="0.2">
      <c r="B583" s="24"/>
      <c r="C583" s="13"/>
    </row>
    <row r="584" spans="2:19" s="28" customFormat="1" ht="12" customHeight="1" x14ac:dyDescent="0.2">
      <c r="B584" s="73" t="s">
        <v>41</v>
      </c>
      <c r="C584" s="52"/>
      <c r="D584" s="52"/>
      <c r="E584" s="52" t="s">
        <v>446</v>
      </c>
      <c r="F584" s="52"/>
      <c r="G584" s="52"/>
      <c r="H584" s="52"/>
      <c r="I584" s="52"/>
      <c r="J584" s="52"/>
      <c r="K584" s="52"/>
      <c r="L584" s="52"/>
      <c r="M584" s="52"/>
      <c r="N584" s="52"/>
      <c r="O584" s="52"/>
      <c r="P584" s="52"/>
    </row>
    <row r="585" spans="2:19" s="28" customFormat="1" ht="12" customHeight="1" x14ac:dyDescent="0.2">
      <c r="B585" s="52"/>
      <c r="C585" s="73" t="s">
        <v>9</v>
      </c>
      <c r="D585" s="52" t="s">
        <v>165</v>
      </c>
      <c r="E585" s="52"/>
      <c r="F585" s="52"/>
      <c r="G585" s="52"/>
      <c r="H585" s="52"/>
      <c r="I585" s="52"/>
      <c r="J585" s="52"/>
      <c r="K585" s="52"/>
      <c r="L585" s="52"/>
      <c r="M585" s="52"/>
      <c r="N585" s="52"/>
      <c r="O585" s="52"/>
      <c r="P585" s="52"/>
    </row>
    <row r="586" spans="2:19" s="28" customFormat="1" ht="12" customHeight="1" x14ac:dyDescent="0.2">
      <c r="B586" s="52"/>
      <c r="C586" s="73" t="s">
        <v>97</v>
      </c>
      <c r="D586" s="52" t="s">
        <v>166</v>
      </c>
      <c r="E586" s="52"/>
      <c r="F586" s="52"/>
      <c r="G586" s="52"/>
      <c r="H586" s="52"/>
      <c r="I586" s="52"/>
      <c r="J586" s="52"/>
      <c r="K586" s="52"/>
      <c r="L586" s="52"/>
      <c r="M586" s="52"/>
      <c r="N586" s="52"/>
      <c r="O586" s="52"/>
      <c r="P586" s="52"/>
    </row>
    <row r="587" spans="2:19" s="28" customFormat="1" ht="12" customHeight="1" x14ac:dyDescent="0.2"/>
    <row r="588" spans="2:19" ht="12" customHeight="1" x14ac:dyDescent="0.2">
      <c r="B588" s="24" t="s">
        <v>150</v>
      </c>
      <c r="C588" s="13" t="s">
        <v>151</v>
      </c>
    </row>
    <row r="589" spans="2:19" ht="12" customHeight="1" x14ac:dyDescent="0.2">
      <c r="B589" s="24"/>
      <c r="C589" s="13"/>
    </row>
    <row r="590" spans="2:19" s="28" customFormat="1" ht="24" customHeight="1" x14ac:dyDescent="0.2">
      <c r="B590" s="52"/>
      <c r="C590" s="73" t="s">
        <v>9</v>
      </c>
      <c r="D590" s="333" t="s">
        <v>167</v>
      </c>
      <c r="E590" s="333"/>
      <c r="F590" s="333"/>
      <c r="G590" s="333"/>
      <c r="H590" s="333"/>
      <c r="I590" s="333"/>
      <c r="J590" s="333"/>
      <c r="K590" s="333"/>
      <c r="L590" s="333"/>
      <c r="M590" s="333"/>
      <c r="N590" s="333"/>
      <c r="O590" s="333"/>
      <c r="P590" s="333"/>
    </row>
    <row r="591" spans="2:19" s="28" customFormat="1" ht="10.5" customHeight="1" x14ac:dyDescent="0.2">
      <c r="C591" s="146"/>
      <c r="D591" s="125"/>
      <c r="E591" s="125"/>
      <c r="F591" s="125"/>
      <c r="G591" s="125"/>
      <c r="H591" s="125"/>
      <c r="I591" s="125"/>
      <c r="J591" s="125"/>
      <c r="K591" s="125"/>
      <c r="L591" s="125"/>
      <c r="M591" s="125"/>
      <c r="N591" s="125"/>
      <c r="O591" s="125"/>
      <c r="P591" s="125"/>
    </row>
    <row r="592" spans="2:19" s="28" customFormat="1" ht="10.5" customHeight="1" x14ac:dyDescent="0.2">
      <c r="C592" s="146"/>
      <c r="D592" s="355" t="s">
        <v>173</v>
      </c>
      <c r="E592" s="355"/>
      <c r="F592" s="355"/>
      <c r="G592" s="355"/>
      <c r="H592" s="355"/>
      <c r="I592" s="355"/>
      <c r="J592" s="355"/>
      <c r="K592" s="330" t="s">
        <v>178</v>
      </c>
      <c r="L592" s="331"/>
      <c r="M592" s="332"/>
      <c r="N592" s="125"/>
      <c r="O592" s="125"/>
      <c r="P592" s="125"/>
    </row>
    <row r="593" spans="2:17" s="28" customFormat="1" ht="10.5" customHeight="1" x14ac:dyDescent="0.2">
      <c r="C593" s="146"/>
      <c r="D593" s="356" t="s">
        <v>447</v>
      </c>
      <c r="E593" s="357"/>
      <c r="F593" s="357"/>
      <c r="G593" s="357"/>
      <c r="H593" s="357"/>
      <c r="I593" s="357"/>
      <c r="J593" s="358"/>
      <c r="K593" s="359">
        <f>I367</f>
        <v>22242558.369999997</v>
      </c>
      <c r="L593" s="360"/>
      <c r="M593" s="361"/>
      <c r="N593" s="125"/>
      <c r="O593" s="125"/>
      <c r="P593" s="125"/>
    </row>
    <row r="594" spans="2:17" s="28" customFormat="1" ht="10.5" customHeight="1" x14ac:dyDescent="0.2">
      <c r="C594" s="146"/>
      <c r="D594" s="351" t="s">
        <v>448</v>
      </c>
      <c r="E594" s="351"/>
      <c r="F594" s="351"/>
      <c r="G594" s="351"/>
      <c r="H594" s="351"/>
      <c r="I594" s="351"/>
      <c r="J594" s="351"/>
      <c r="K594" s="352">
        <f>I359</f>
        <v>499500</v>
      </c>
      <c r="L594" s="352"/>
      <c r="M594" s="352"/>
      <c r="N594" s="125"/>
      <c r="O594" s="125"/>
      <c r="P594" s="125"/>
    </row>
    <row r="595" spans="2:17" s="28" customFormat="1" ht="10.5" customHeight="1" x14ac:dyDescent="0.2">
      <c r="C595" s="146"/>
      <c r="D595" s="351"/>
      <c r="E595" s="351"/>
      <c r="F595" s="351"/>
      <c r="G595" s="351"/>
      <c r="H595" s="351"/>
      <c r="I595" s="351"/>
      <c r="J595" s="351"/>
      <c r="K595" s="352"/>
      <c r="L595" s="352"/>
      <c r="M595" s="352"/>
      <c r="N595" s="125"/>
      <c r="O595" s="125"/>
      <c r="P595" s="125"/>
    </row>
    <row r="596" spans="2:17" s="28" customFormat="1" ht="10.5" customHeight="1" x14ac:dyDescent="0.2">
      <c r="C596" s="146"/>
      <c r="D596" s="351"/>
      <c r="E596" s="351"/>
      <c r="F596" s="351"/>
      <c r="G596" s="351"/>
      <c r="H596" s="351"/>
      <c r="I596" s="351"/>
      <c r="J596" s="351"/>
      <c r="K596" s="352"/>
      <c r="L596" s="352"/>
      <c r="M596" s="352"/>
      <c r="N596" s="125"/>
      <c r="O596" s="125"/>
      <c r="P596" s="125"/>
    </row>
    <row r="597" spans="2:17" s="28" customFormat="1" ht="10.5" customHeight="1" x14ac:dyDescent="0.2">
      <c r="C597" s="146"/>
      <c r="D597" s="145"/>
      <c r="E597" s="145"/>
      <c r="F597" s="145"/>
      <c r="G597" s="145"/>
      <c r="H597" s="145"/>
      <c r="I597" s="145"/>
      <c r="J597" s="145"/>
      <c r="K597" s="38"/>
      <c r="L597" s="38"/>
      <c r="M597" s="38"/>
      <c r="N597" s="125"/>
      <c r="O597" s="125"/>
      <c r="P597" s="125"/>
    </row>
    <row r="598" spans="2:17" s="28" customFormat="1" ht="10.5" customHeight="1" x14ac:dyDescent="0.2">
      <c r="B598" s="52"/>
      <c r="C598" s="73" t="s">
        <v>97</v>
      </c>
      <c r="D598" s="52" t="s">
        <v>168</v>
      </c>
      <c r="E598" s="52"/>
      <c r="F598" s="52"/>
      <c r="G598" s="52"/>
      <c r="H598" s="52"/>
      <c r="I598" s="145"/>
      <c r="J598" s="145"/>
      <c r="K598" s="38"/>
      <c r="L598" s="38"/>
      <c r="M598" s="38"/>
      <c r="N598" s="125"/>
      <c r="O598" s="125"/>
      <c r="P598" s="125"/>
    </row>
    <row r="599" spans="2:17" s="28" customFormat="1" ht="10.5" customHeight="1" x14ac:dyDescent="0.2">
      <c r="C599" s="146"/>
      <c r="D599" s="145"/>
      <c r="E599" s="145"/>
      <c r="F599" s="145"/>
      <c r="G599" s="145"/>
      <c r="H599" s="145"/>
      <c r="I599" s="145"/>
      <c r="J599" s="145"/>
      <c r="K599" s="38"/>
      <c r="L599" s="38"/>
      <c r="M599" s="38"/>
      <c r="N599" s="125"/>
      <c r="O599" s="125"/>
      <c r="P599" s="125"/>
    </row>
    <row r="600" spans="2:17" s="28" customFormat="1" ht="10.5" customHeight="1" x14ac:dyDescent="0.2">
      <c r="C600" s="146"/>
      <c r="D600" s="355" t="s">
        <v>173</v>
      </c>
      <c r="E600" s="355"/>
      <c r="F600" s="355"/>
      <c r="G600" s="355"/>
      <c r="H600" s="355"/>
      <c r="I600" s="355"/>
      <c r="J600" s="355"/>
      <c r="K600" s="330" t="s">
        <v>178</v>
      </c>
      <c r="L600" s="331"/>
      <c r="M600" s="332"/>
      <c r="N600" s="125"/>
      <c r="O600" s="125"/>
      <c r="P600" s="125"/>
    </row>
    <row r="601" spans="2:17" s="28" customFormat="1" ht="10.5" customHeight="1" x14ac:dyDescent="0.2">
      <c r="C601" s="146"/>
      <c r="D601" s="356" t="s">
        <v>449</v>
      </c>
      <c r="E601" s="357"/>
      <c r="F601" s="357"/>
      <c r="G601" s="357"/>
      <c r="H601" s="357"/>
      <c r="I601" s="357"/>
      <c r="J601" s="358"/>
      <c r="K601" s="402">
        <v>0</v>
      </c>
      <c r="L601" s="403"/>
      <c r="M601" s="404"/>
      <c r="N601" s="125"/>
      <c r="O601" s="125"/>
      <c r="P601" s="125"/>
    </row>
    <row r="602" spans="2:17" s="28" customFormat="1" ht="10.5" customHeight="1" x14ac:dyDescent="0.2">
      <c r="C602" s="146"/>
      <c r="D602" s="351"/>
      <c r="E602" s="351"/>
      <c r="F602" s="351"/>
      <c r="G602" s="351"/>
      <c r="H602" s="351"/>
      <c r="I602" s="351"/>
      <c r="J602" s="351"/>
      <c r="K602" s="352"/>
      <c r="L602" s="352"/>
      <c r="M602" s="352"/>
      <c r="N602" s="125"/>
      <c r="O602" s="125"/>
      <c r="P602" s="125"/>
    </row>
    <row r="603" spans="2:17" s="28" customFormat="1" ht="12" customHeight="1" x14ac:dyDescent="0.2">
      <c r="I603" s="52"/>
      <c r="J603" s="52"/>
      <c r="K603" s="52"/>
      <c r="L603" s="52"/>
      <c r="M603" s="52"/>
    </row>
    <row r="604" spans="2:17" s="28" customFormat="1" ht="12" customHeight="1" x14ac:dyDescent="0.2">
      <c r="B604" s="8"/>
      <c r="C604" s="8"/>
      <c r="D604" s="8"/>
      <c r="E604" s="8"/>
      <c r="F604" s="8"/>
      <c r="G604" s="8"/>
      <c r="H604" s="8"/>
      <c r="I604" s="8"/>
      <c r="J604" s="8"/>
      <c r="K604" s="8"/>
      <c r="L604" s="8"/>
      <c r="M604" s="8"/>
      <c r="N604" s="8"/>
      <c r="O604" s="8"/>
      <c r="P604" s="8"/>
      <c r="Q604" s="8"/>
    </row>
    <row r="605" spans="2:17" ht="12" customHeight="1" x14ac:dyDescent="0.2">
      <c r="B605" s="24" t="s">
        <v>152</v>
      </c>
      <c r="C605" s="13" t="s">
        <v>450</v>
      </c>
    </row>
    <row r="606" spans="2:17" ht="12" customHeight="1" x14ac:dyDescent="0.2">
      <c r="B606" s="24"/>
      <c r="C606" s="13"/>
    </row>
    <row r="607" spans="2:17" s="28" customFormat="1" ht="24.75" customHeight="1" x14ac:dyDescent="0.2">
      <c r="B607" s="52"/>
      <c r="C607" s="73" t="s">
        <v>9</v>
      </c>
      <c r="D607" s="333" t="s">
        <v>169</v>
      </c>
      <c r="E607" s="333"/>
      <c r="F607" s="333"/>
      <c r="G607" s="333"/>
      <c r="H607" s="333"/>
      <c r="I607" s="333"/>
      <c r="J607" s="333"/>
      <c r="K607" s="333"/>
      <c r="L607" s="333"/>
      <c r="M607" s="333"/>
      <c r="N607" s="333"/>
      <c r="O607" s="333"/>
      <c r="P607" s="333"/>
    </row>
    <row r="608" spans="2:17" s="28" customFormat="1" ht="12" customHeight="1" x14ac:dyDescent="0.2">
      <c r="B608" s="52"/>
      <c r="C608" s="73" t="s">
        <v>97</v>
      </c>
      <c r="D608" s="333" t="s">
        <v>170</v>
      </c>
      <c r="E608" s="333"/>
      <c r="F608" s="333"/>
      <c r="G608" s="333"/>
      <c r="H608" s="333"/>
      <c r="I608" s="333"/>
      <c r="J608" s="333"/>
      <c r="K608" s="333"/>
      <c r="L608" s="333"/>
      <c r="M608" s="333"/>
      <c r="N608" s="333"/>
      <c r="O608" s="333"/>
      <c r="P608" s="333"/>
    </row>
    <row r="609" spans="2:17" s="28" customFormat="1" ht="12" customHeight="1" x14ac:dyDescent="0.2">
      <c r="B609" s="52"/>
      <c r="C609" s="73"/>
      <c r="D609" s="333"/>
      <c r="E609" s="333"/>
      <c r="F609" s="333"/>
      <c r="G609" s="333"/>
      <c r="H609" s="333"/>
      <c r="I609" s="333"/>
      <c r="J609" s="333"/>
      <c r="K609" s="333"/>
      <c r="L609" s="333"/>
      <c r="M609" s="333"/>
      <c r="N609" s="333"/>
      <c r="O609" s="333"/>
      <c r="P609" s="333"/>
    </row>
    <row r="610" spans="2:17" s="28" customFormat="1" ht="12" customHeight="1" x14ac:dyDescent="0.2">
      <c r="B610" s="8"/>
      <c r="C610" s="8"/>
      <c r="D610" s="8"/>
      <c r="E610" s="8"/>
      <c r="F610" s="8"/>
      <c r="G610" s="8"/>
      <c r="H610" s="8"/>
      <c r="I610" s="8"/>
      <c r="J610" s="8"/>
      <c r="K610" s="8"/>
      <c r="L610" s="8"/>
      <c r="M610" s="8"/>
      <c r="N610" s="8"/>
      <c r="O610" s="8"/>
      <c r="P610" s="8"/>
      <c r="Q610" s="8"/>
    </row>
    <row r="611" spans="2:17" ht="12" customHeight="1" x14ac:dyDescent="0.2">
      <c r="B611" s="24" t="s">
        <v>153</v>
      </c>
      <c r="C611" s="13" t="s">
        <v>154</v>
      </c>
    </row>
    <row r="612" spans="2:17" ht="12" customHeight="1" x14ac:dyDescent="0.2">
      <c r="B612" s="24"/>
      <c r="C612" s="13"/>
    </row>
    <row r="613" spans="2:17" s="28" customFormat="1" ht="12" customHeight="1" x14ac:dyDescent="0.2">
      <c r="B613" s="52"/>
      <c r="C613" s="334" t="s">
        <v>212</v>
      </c>
      <c r="D613" s="334"/>
      <c r="E613" s="334"/>
      <c r="F613" s="334"/>
      <c r="G613" s="334"/>
      <c r="H613" s="334"/>
      <c r="I613" s="334"/>
      <c r="J613" s="334"/>
      <c r="K613" s="334"/>
      <c r="L613" s="334"/>
      <c r="M613" s="334"/>
      <c r="N613" s="334"/>
      <c r="O613" s="334"/>
      <c r="P613" s="334"/>
    </row>
    <row r="614" spans="2:17" s="28" customFormat="1" ht="12" customHeight="1" x14ac:dyDescent="0.2">
      <c r="B614" s="8"/>
      <c r="C614" s="8"/>
      <c r="D614" s="8"/>
      <c r="E614" s="8"/>
      <c r="F614" s="8"/>
      <c r="G614" s="8"/>
      <c r="H614" s="8"/>
      <c r="I614" s="8"/>
      <c r="J614" s="8"/>
      <c r="K614" s="8"/>
      <c r="L614" s="8"/>
      <c r="M614" s="8"/>
      <c r="N614" s="8"/>
      <c r="O614" s="8"/>
      <c r="P614" s="8"/>
      <c r="Q614" s="8"/>
    </row>
    <row r="615" spans="2:17" ht="12" customHeight="1" x14ac:dyDescent="0.2">
      <c r="B615" s="24" t="s">
        <v>155</v>
      </c>
      <c r="C615" s="13" t="s">
        <v>156</v>
      </c>
    </row>
    <row r="616" spans="2:17" ht="12" customHeight="1" x14ac:dyDescent="0.2">
      <c r="B616" s="24"/>
      <c r="C616" s="13"/>
    </row>
    <row r="617" spans="2:17" s="28" customFormat="1" ht="12" customHeight="1" x14ac:dyDescent="0.2">
      <c r="B617" s="73" t="s">
        <v>42</v>
      </c>
      <c r="C617" s="52"/>
      <c r="D617" s="52"/>
      <c r="E617" s="52"/>
      <c r="F617" s="52"/>
      <c r="G617" s="52"/>
      <c r="H617" s="52"/>
      <c r="I617" s="52"/>
      <c r="J617" s="52"/>
      <c r="K617" s="52"/>
      <c r="L617" s="52"/>
      <c r="M617" s="52"/>
      <c r="N617" s="52"/>
      <c r="O617" s="52"/>
      <c r="P617" s="52"/>
    </row>
    <row r="618" spans="2:17" s="28" customFormat="1" ht="12" customHeight="1" x14ac:dyDescent="0.2">
      <c r="B618" s="52"/>
      <c r="C618" s="73" t="s">
        <v>9</v>
      </c>
      <c r="D618" s="28" t="s">
        <v>451</v>
      </c>
      <c r="E618" s="52"/>
      <c r="F618" s="52"/>
      <c r="G618" s="52"/>
      <c r="H618" s="52"/>
      <c r="I618" s="52"/>
      <c r="J618" s="52"/>
      <c r="K618" s="52"/>
      <c r="L618" s="52"/>
      <c r="M618" s="52"/>
      <c r="N618" s="52"/>
      <c r="O618" s="52"/>
      <c r="P618" s="52"/>
    </row>
    <row r="619" spans="2:17" s="28" customFormat="1" ht="12" customHeight="1" x14ac:dyDescent="0.2">
      <c r="C619" s="146"/>
      <c r="D619" s="28" t="s">
        <v>452</v>
      </c>
    </row>
    <row r="620" spans="2:17" s="28" customFormat="1" ht="12" customHeight="1" x14ac:dyDescent="0.2">
      <c r="C620" s="146"/>
      <c r="D620" s="28" t="s">
        <v>453</v>
      </c>
    </row>
    <row r="621" spans="2:17" s="28" customFormat="1" ht="12" customHeight="1" x14ac:dyDescent="0.2">
      <c r="B621" s="52"/>
      <c r="C621" s="73" t="s">
        <v>97</v>
      </c>
      <c r="D621" s="52" t="s">
        <v>454</v>
      </c>
      <c r="E621" s="52"/>
      <c r="F621" s="52"/>
      <c r="G621" s="52"/>
      <c r="H621" s="52"/>
      <c r="I621" s="52"/>
      <c r="J621" s="52"/>
      <c r="K621" s="52"/>
      <c r="L621" s="52"/>
      <c r="M621" s="52"/>
      <c r="N621" s="52"/>
      <c r="O621" s="52"/>
      <c r="P621" s="52"/>
    </row>
    <row r="622" spans="2:17" s="28" customFormat="1" ht="12" customHeight="1" x14ac:dyDescent="0.2">
      <c r="B622" s="8"/>
      <c r="C622" s="8"/>
      <c r="D622" s="55" t="s">
        <v>455</v>
      </c>
      <c r="E622" s="8"/>
      <c r="F622" s="8"/>
      <c r="G622" s="8"/>
      <c r="H622" s="8"/>
      <c r="I622" s="8"/>
      <c r="J622" s="8"/>
      <c r="K622" s="8"/>
      <c r="L622" s="8"/>
      <c r="M622" s="8"/>
      <c r="N622" s="8"/>
      <c r="O622" s="8"/>
      <c r="P622" s="8"/>
      <c r="Q622" s="8"/>
    </row>
    <row r="623" spans="2:17" s="28" customFormat="1" ht="12" customHeight="1" x14ac:dyDescent="0.2">
      <c r="B623" s="8"/>
      <c r="C623" s="8"/>
      <c r="D623" s="55" t="s">
        <v>456</v>
      </c>
      <c r="E623" s="8"/>
      <c r="F623" s="8"/>
      <c r="G623" s="8"/>
      <c r="H623" s="8"/>
      <c r="I623" s="8"/>
      <c r="J623" s="8"/>
      <c r="K623" s="8"/>
      <c r="L623" s="8"/>
      <c r="M623" s="8"/>
      <c r="N623" s="8"/>
      <c r="O623" s="8"/>
      <c r="P623" s="8"/>
      <c r="Q623" s="8"/>
    </row>
    <row r="624" spans="2:17" ht="12" customHeight="1" x14ac:dyDescent="0.2">
      <c r="B624" s="24" t="s">
        <v>157</v>
      </c>
      <c r="C624" s="13" t="s">
        <v>158</v>
      </c>
    </row>
    <row r="625" spans="2:19" ht="12" customHeight="1" x14ac:dyDescent="0.2">
      <c r="B625" s="24"/>
      <c r="C625" s="13"/>
    </row>
    <row r="626" spans="2:19" s="28" customFormat="1" ht="54" customHeight="1" x14ac:dyDescent="0.2">
      <c r="B626" s="52"/>
      <c r="C626" s="354" t="s">
        <v>274</v>
      </c>
      <c r="D626" s="354"/>
      <c r="E626" s="354"/>
      <c r="F626" s="354"/>
      <c r="G626" s="354"/>
      <c r="H626" s="354"/>
      <c r="I626" s="354"/>
      <c r="J626" s="354"/>
      <c r="K626" s="354"/>
      <c r="L626" s="354"/>
      <c r="M626" s="354"/>
      <c r="N626" s="354"/>
      <c r="O626" s="354"/>
      <c r="P626" s="354"/>
    </row>
    <row r="627" spans="2:19" s="28" customFormat="1" ht="21.75" customHeight="1" x14ac:dyDescent="0.2">
      <c r="B627" s="52"/>
      <c r="C627" s="334" t="s">
        <v>213</v>
      </c>
      <c r="D627" s="334"/>
      <c r="E627" s="334"/>
      <c r="F627" s="334"/>
      <c r="G627" s="334"/>
      <c r="H627" s="334"/>
      <c r="I627" s="334"/>
      <c r="J627" s="334"/>
      <c r="K627" s="334"/>
      <c r="L627" s="334"/>
      <c r="M627" s="334"/>
      <c r="N627" s="334"/>
      <c r="O627" s="334"/>
      <c r="P627" s="334"/>
    </row>
    <row r="628" spans="2:19" s="28" customFormat="1" ht="12" customHeight="1" x14ac:dyDescent="0.2">
      <c r="C628" s="147"/>
      <c r="D628" s="147"/>
      <c r="E628" s="147"/>
      <c r="F628" s="147"/>
      <c r="G628" s="147"/>
      <c r="H628" s="147"/>
      <c r="I628" s="147"/>
      <c r="J628" s="147"/>
      <c r="K628" s="147"/>
      <c r="L628" s="147"/>
      <c r="M628" s="147"/>
      <c r="N628" s="147"/>
      <c r="O628" s="147"/>
      <c r="P628" s="147"/>
    </row>
    <row r="629" spans="2:19" s="28" customFormat="1" ht="12" customHeight="1" x14ac:dyDescent="0.2">
      <c r="C629" s="147"/>
      <c r="D629" s="147"/>
      <c r="E629" s="147"/>
      <c r="F629" s="147"/>
      <c r="G629" s="147"/>
      <c r="H629" s="147"/>
      <c r="I629" s="147"/>
      <c r="J629" s="147"/>
      <c r="K629" s="147"/>
      <c r="L629" s="147"/>
      <c r="M629" s="147"/>
      <c r="N629" s="147"/>
      <c r="O629" s="147"/>
      <c r="P629" s="147"/>
    </row>
    <row r="630" spans="2:19" s="28" customFormat="1" x14ac:dyDescent="0.2">
      <c r="B630" s="8"/>
      <c r="C630" s="8"/>
      <c r="D630" s="8"/>
      <c r="E630" s="8"/>
      <c r="F630" s="8"/>
      <c r="G630" s="8"/>
      <c r="H630" s="8"/>
      <c r="I630" s="8"/>
      <c r="J630" s="8"/>
      <c r="K630" s="8"/>
      <c r="L630" s="8"/>
      <c r="M630" s="8"/>
      <c r="N630" s="8"/>
      <c r="O630" s="8"/>
      <c r="P630" s="8"/>
      <c r="Q630" s="8"/>
      <c r="R630" s="8"/>
      <c r="S630" s="8"/>
    </row>
    <row r="631" spans="2:19" ht="12" customHeight="1" x14ac:dyDescent="0.2">
      <c r="B631" s="24" t="s">
        <v>159</v>
      </c>
      <c r="C631" s="13" t="s">
        <v>160</v>
      </c>
    </row>
    <row r="632" spans="2:19" ht="12" customHeight="1" x14ac:dyDescent="0.2">
      <c r="B632" s="24"/>
      <c r="C632" s="13"/>
    </row>
    <row r="633" spans="2:19" s="28" customFormat="1" ht="24" customHeight="1" x14ac:dyDescent="0.2">
      <c r="B633" s="52"/>
      <c r="C633" s="353" t="s">
        <v>275</v>
      </c>
      <c r="D633" s="353"/>
      <c r="E633" s="353"/>
      <c r="F633" s="353"/>
      <c r="G633" s="353"/>
      <c r="H633" s="353"/>
      <c r="I633" s="353"/>
      <c r="J633" s="353"/>
      <c r="K633" s="353"/>
      <c r="L633" s="353"/>
      <c r="M633" s="353"/>
      <c r="N633" s="353"/>
      <c r="O633" s="353"/>
      <c r="P633" s="353"/>
    </row>
    <row r="634" spans="2:19" s="28" customFormat="1" x14ac:dyDescent="0.2">
      <c r="B634" s="8"/>
      <c r="C634" s="8"/>
      <c r="D634" s="8"/>
      <c r="E634" s="8"/>
      <c r="F634" s="8"/>
      <c r="G634" s="8"/>
      <c r="H634" s="8"/>
      <c r="I634" s="8"/>
      <c r="J634" s="8"/>
      <c r="K634" s="8"/>
      <c r="L634" s="8"/>
      <c r="M634" s="8"/>
      <c r="N634" s="8"/>
      <c r="O634" s="8"/>
      <c r="P634" s="8"/>
      <c r="Q634" s="8"/>
    </row>
    <row r="635" spans="2:19" ht="12" customHeight="1" x14ac:dyDescent="0.2">
      <c r="B635" s="24" t="s">
        <v>161</v>
      </c>
      <c r="C635" s="13" t="s">
        <v>162</v>
      </c>
    </row>
    <row r="636" spans="2:19" ht="12" customHeight="1" x14ac:dyDescent="0.2">
      <c r="B636" s="24"/>
      <c r="C636" s="13"/>
    </row>
    <row r="637" spans="2:19" s="28" customFormat="1" ht="23.25" customHeight="1" x14ac:dyDescent="0.2">
      <c r="B637" s="52"/>
      <c r="C637" s="353" t="s">
        <v>276</v>
      </c>
      <c r="D637" s="353"/>
      <c r="E637" s="353"/>
      <c r="F637" s="353"/>
      <c r="G637" s="353"/>
      <c r="H637" s="353"/>
      <c r="I637" s="353"/>
      <c r="J637" s="353"/>
      <c r="K637" s="353"/>
      <c r="L637" s="353"/>
      <c r="M637" s="353"/>
      <c r="N637" s="353"/>
      <c r="O637" s="353"/>
      <c r="P637" s="353"/>
    </row>
    <row r="638" spans="2:19" s="28" customFormat="1" x14ac:dyDescent="0.2">
      <c r="B638" s="8"/>
      <c r="C638" s="8"/>
      <c r="D638" s="8"/>
      <c r="E638" s="8"/>
      <c r="F638" s="8"/>
      <c r="G638" s="8"/>
      <c r="H638" s="8"/>
      <c r="I638" s="8"/>
      <c r="J638" s="8"/>
      <c r="K638" s="8"/>
      <c r="L638" s="8"/>
      <c r="M638" s="8"/>
      <c r="N638" s="8"/>
      <c r="O638" s="8"/>
      <c r="P638" s="8"/>
      <c r="Q638" s="8"/>
      <c r="R638" s="8"/>
      <c r="S638" s="8"/>
    </row>
    <row r="639" spans="2:19" ht="12" customHeight="1" x14ac:dyDescent="0.2">
      <c r="B639" s="24" t="s">
        <v>163</v>
      </c>
      <c r="C639" s="13" t="s">
        <v>164</v>
      </c>
    </row>
    <row r="640" spans="2:19" ht="12" customHeight="1" x14ac:dyDescent="0.2">
      <c r="B640" s="24"/>
      <c r="C640" s="13"/>
    </row>
    <row r="641" spans="2:16" s="28" customFormat="1" ht="34.5" customHeight="1" x14ac:dyDescent="0.2">
      <c r="B641" s="52"/>
      <c r="C641" s="353" t="s">
        <v>277</v>
      </c>
      <c r="D641" s="353"/>
      <c r="E641" s="353"/>
      <c r="F641" s="353"/>
      <c r="G641" s="353"/>
      <c r="H641" s="353"/>
      <c r="I641" s="353"/>
      <c r="J641" s="353"/>
      <c r="K641" s="353"/>
      <c r="L641" s="353"/>
      <c r="M641" s="353"/>
      <c r="N641" s="353"/>
      <c r="O641" s="353"/>
      <c r="P641" s="353"/>
    </row>
  </sheetData>
  <customSheetViews>
    <customSheetView guid="{7B8B7132-199E-43F5-9C97-81F5473825C4}" hiddenColumns="1">
      <selection activeCell="A13" sqref="A13:P13"/>
      <pageMargins left="0.39370078740157483" right="0.39370078740157483" top="1.1811023622047245" bottom="1.1811023622047245" header="0.31496062992125984" footer="0.31496062992125984"/>
      <printOptions horizontalCentered="1" verticalCentered="1"/>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customSheetView>
  </customSheetViews>
  <mergeCells count="497">
    <mergeCell ref="L427:N427"/>
    <mergeCell ref="E428:K428"/>
    <mergeCell ref="L428:N428"/>
    <mergeCell ref="E429:K429"/>
    <mergeCell ref="L429:N429"/>
    <mergeCell ref="E430:K430"/>
    <mergeCell ref="L430:N430"/>
    <mergeCell ref="L314:N314"/>
    <mergeCell ref="E312:K312"/>
    <mergeCell ref="E401:K401"/>
    <mergeCell ref="L401:N401"/>
    <mergeCell ref="E402:K402"/>
    <mergeCell ref="L402:N402"/>
    <mergeCell ref="I331:K331"/>
    <mergeCell ref="I335:K335"/>
    <mergeCell ref="L334:N334"/>
    <mergeCell ref="E330:H330"/>
    <mergeCell ref="C321:P322"/>
    <mergeCell ref="E331:H331"/>
    <mergeCell ref="L332:N332"/>
    <mergeCell ref="L331:N331"/>
    <mergeCell ref="E347:H347"/>
    <mergeCell ref="I347:K347"/>
    <mergeCell ref="L347:N347"/>
    <mergeCell ref="E433:K433"/>
    <mergeCell ref="L433:N433"/>
    <mergeCell ref="E425:K425"/>
    <mergeCell ref="L425:N425"/>
    <mergeCell ref="E413:K413"/>
    <mergeCell ref="L413:N413"/>
    <mergeCell ref="E415:K415"/>
    <mergeCell ref="L415:N415"/>
    <mergeCell ref="E417:K417"/>
    <mergeCell ref="L417:N417"/>
    <mergeCell ref="E414:K414"/>
    <mergeCell ref="L414:N414"/>
    <mergeCell ref="E419:K419"/>
    <mergeCell ref="L419:N419"/>
    <mergeCell ref="E418:K418"/>
    <mergeCell ref="L418:N418"/>
    <mergeCell ref="E431:K431"/>
    <mergeCell ref="L431:N431"/>
    <mergeCell ref="L432:N432"/>
    <mergeCell ref="E426:K426"/>
    <mergeCell ref="L426:N426"/>
    <mergeCell ref="E427:K427"/>
    <mergeCell ref="E432:K432"/>
    <mergeCell ref="E416:K416"/>
    <mergeCell ref="D231:L231"/>
    <mergeCell ref="N231:O231"/>
    <mergeCell ref="C243:P245"/>
    <mergeCell ref="D282:L282"/>
    <mergeCell ref="N282:O282"/>
    <mergeCell ref="D234:L234"/>
    <mergeCell ref="M234:O234"/>
    <mergeCell ref="D279:L279"/>
    <mergeCell ref="M279:O279"/>
    <mergeCell ref="D280:L280"/>
    <mergeCell ref="M280:O280"/>
    <mergeCell ref="D281:L281"/>
    <mergeCell ref="M281:O281"/>
    <mergeCell ref="D232:L232"/>
    <mergeCell ref="M232:O232"/>
    <mergeCell ref="D233:L233"/>
    <mergeCell ref="M233:O233"/>
    <mergeCell ref="C273:P275"/>
    <mergeCell ref="C277:P277"/>
    <mergeCell ref="L219:N219"/>
    <mergeCell ref="E220:H220"/>
    <mergeCell ref="I220:K220"/>
    <mergeCell ref="L220:N220"/>
    <mergeCell ref="C254:P255"/>
    <mergeCell ref="E292:K292"/>
    <mergeCell ref="L292:N292"/>
    <mergeCell ref="E293:K293"/>
    <mergeCell ref="L293:N293"/>
    <mergeCell ref="D265:L265"/>
    <mergeCell ref="M265:O265"/>
    <mergeCell ref="D266:L266"/>
    <mergeCell ref="M266:O266"/>
    <mergeCell ref="D267:L267"/>
    <mergeCell ref="M267:O267"/>
    <mergeCell ref="D229:L229"/>
    <mergeCell ref="C259:P259"/>
    <mergeCell ref="M229:O229"/>
    <mergeCell ref="D230:L230"/>
    <mergeCell ref="M230:O230"/>
    <mergeCell ref="C238:P240"/>
    <mergeCell ref="C248:P250"/>
    <mergeCell ref="D284:L284"/>
    <mergeCell ref="M284:O284"/>
    <mergeCell ref="E296:K296"/>
    <mergeCell ref="L296:N296"/>
    <mergeCell ref="E294:K294"/>
    <mergeCell ref="L294:N294"/>
    <mergeCell ref="C328:P328"/>
    <mergeCell ref="C338:P340"/>
    <mergeCell ref="C300:J300"/>
    <mergeCell ref="C302:J302"/>
    <mergeCell ref="B352:P353"/>
    <mergeCell ref="C308:P308"/>
    <mergeCell ref="C318:P318"/>
    <mergeCell ref="E295:K295"/>
    <mergeCell ref="L295:N295"/>
    <mergeCell ref="E336:H336"/>
    <mergeCell ref="E335:H335"/>
    <mergeCell ref="E334:H334"/>
    <mergeCell ref="L330:N330"/>
    <mergeCell ref="I336:K336"/>
    <mergeCell ref="I330:K330"/>
    <mergeCell ref="L336:N336"/>
    <mergeCell ref="L335:N335"/>
    <mergeCell ref="I334:K334"/>
    <mergeCell ref="I333:K333"/>
    <mergeCell ref="I332:K332"/>
    <mergeCell ref="D185:I185"/>
    <mergeCell ref="J185:L185"/>
    <mergeCell ref="M185:O185"/>
    <mergeCell ref="N184:O184"/>
    <mergeCell ref="J184:L184"/>
    <mergeCell ref="D184:I184"/>
    <mergeCell ref="D180:I180"/>
    <mergeCell ref="J180:L180"/>
    <mergeCell ref="N180:O180"/>
    <mergeCell ref="D170:I170"/>
    <mergeCell ref="J170:L170"/>
    <mergeCell ref="N170:O170"/>
    <mergeCell ref="D192:I192"/>
    <mergeCell ref="J192:L192"/>
    <mergeCell ref="M192:O192"/>
    <mergeCell ref="E219:H219"/>
    <mergeCell ref="I219:K219"/>
    <mergeCell ref="D175:I175"/>
    <mergeCell ref="J175:L175"/>
    <mergeCell ref="M175:O175"/>
    <mergeCell ref="D176:I176"/>
    <mergeCell ref="J176:L176"/>
    <mergeCell ref="M176:O176"/>
    <mergeCell ref="D177:I177"/>
    <mergeCell ref="J177:L177"/>
    <mergeCell ref="M177:O177"/>
    <mergeCell ref="N181:O181"/>
    <mergeCell ref="N182:O182"/>
    <mergeCell ref="N183:O183"/>
    <mergeCell ref="J181:L181"/>
    <mergeCell ref="J182:L182"/>
    <mergeCell ref="J183:L183"/>
    <mergeCell ref="D181:I181"/>
    <mergeCell ref="D169:I169"/>
    <mergeCell ref="J165:L165"/>
    <mergeCell ref="J166:L166"/>
    <mergeCell ref="J169:L169"/>
    <mergeCell ref="N165:O165"/>
    <mergeCell ref="N166:O166"/>
    <mergeCell ref="N169:O169"/>
    <mergeCell ref="D167:I167"/>
    <mergeCell ref="D168:I168"/>
    <mergeCell ref="J168:L168"/>
    <mergeCell ref="J167:L167"/>
    <mergeCell ref="N167:O167"/>
    <mergeCell ref="N168:O168"/>
    <mergeCell ref="J30:L30"/>
    <mergeCell ref="M30:O30"/>
    <mergeCell ref="F43:J43"/>
    <mergeCell ref="D163:I163"/>
    <mergeCell ref="J163:L163"/>
    <mergeCell ref="M163:O163"/>
    <mergeCell ref="N144:P144"/>
    <mergeCell ref="N145:P145"/>
    <mergeCell ref="C149:J149"/>
    <mergeCell ref="K149:M149"/>
    <mergeCell ref="N149:P149"/>
    <mergeCell ref="C150:J150"/>
    <mergeCell ref="C152:J152"/>
    <mergeCell ref="K150:L150"/>
    <mergeCell ref="K152:L152"/>
    <mergeCell ref="C146:J146"/>
    <mergeCell ref="C147:J147"/>
    <mergeCell ref="K151:M151"/>
    <mergeCell ref="C100:I100"/>
    <mergeCell ref="J100:L100"/>
    <mergeCell ref="C101:I101"/>
    <mergeCell ref="F52:J52"/>
    <mergeCell ref="K52:M52"/>
    <mergeCell ref="C56:P56"/>
    <mergeCell ref="J68:L68"/>
    <mergeCell ref="M68:O68"/>
    <mergeCell ref="J69:L69"/>
    <mergeCell ref="J70:L70"/>
    <mergeCell ref="M69:O69"/>
    <mergeCell ref="M70:O70"/>
    <mergeCell ref="A1:P1"/>
    <mergeCell ref="B3:P7"/>
    <mergeCell ref="F36:J36"/>
    <mergeCell ref="K36:M36"/>
    <mergeCell ref="F37:J37"/>
    <mergeCell ref="K37:M37"/>
    <mergeCell ref="F38:J38"/>
    <mergeCell ref="K38:M38"/>
    <mergeCell ref="F39:J39"/>
    <mergeCell ref="K39:M39"/>
    <mergeCell ref="D26:I26"/>
    <mergeCell ref="J26:L26"/>
    <mergeCell ref="A13:P13"/>
    <mergeCell ref="M26:O26"/>
    <mergeCell ref="D27:I27"/>
    <mergeCell ref="J27:L27"/>
    <mergeCell ref="M27:O27"/>
    <mergeCell ref="D28:I28"/>
    <mergeCell ref="J28:L28"/>
    <mergeCell ref="M28:O28"/>
    <mergeCell ref="D29:I29"/>
    <mergeCell ref="J29:L29"/>
    <mergeCell ref="M29:O29"/>
    <mergeCell ref="D30:I30"/>
    <mergeCell ref="C209:P210"/>
    <mergeCell ref="C212:P213"/>
    <mergeCell ref="C215:P217"/>
    <mergeCell ref="K43:M43"/>
    <mergeCell ref="C133:P135"/>
    <mergeCell ref="C137:P138"/>
    <mergeCell ref="C109:P112"/>
    <mergeCell ref="F49:J49"/>
    <mergeCell ref="F59:J59"/>
    <mergeCell ref="K59:M59"/>
    <mergeCell ref="F60:J60"/>
    <mergeCell ref="K60:M60"/>
    <mergeCell ref="F61:J61"/>
    <mergeCell ref="K61:M61"/>
    <mergeCell ref="C71:I71"/>
    <mergeCell ref="J71:L71"/>
    <mergeCell ref="M71:O71"/>
    <mergeCell ref="C72:I72"/>
    <mergeCell ref="C627:P627"/>
    <mergeCell ref="C633:P633"/>
    <mergeCell ref="C637:P637"/>
    <mergeCell ref="C641:P641"/>
    <mergeCell ref="D528:P528"/>
    <mergeCell ref="D535:P536"/>
    <mergeCell ref="D542:P543"/>
    <mergeCell ref="D546:P547"/>
    <mergeCell ref="D571:P572"/>
    <mergeCell ref="D590:P590"/>
    <mergeCell ref="D607:P607"/>
    <mergeCell ref="D608:P609"/>
    <mergeCell ref="C613:P613"/>
    <mergeCell ref="D595:J595"/>
    <mergeCell ref="K595:M595"/>
    <mergeCell ref="D596:J596"/>
    <mergeCell ref="K596:M596"/>
    <mergeCell ref="D600:J600"/>
    <mergeCell ref="K600:M600"/>
    <mergeCell ref="D601:J601"/>
    <mergeCell ref="K601:M601"/>
    <mergeCell ref="D602:J602"/>
    <mergeCell ref="C626:P626"/>
    <mergeCell ref="K602:M602"/>
    <mergeCell ref="D522:P523"/>
    <mergeCell ref="D524:P524"/>
    <mergeCell ref="C144:J144"/>
    <mergeCell ref="C145:J145"/>
    <mergeCell ref="E221:H221"/>
    <mergeCell ref="I221:K221"/>
    <mergeCell ref="L221:N221"/>
    <mergeCell ref="E222:H222"/>
    <mergeCell ref="I222:K222"/>
    <mergeCell ref="L222:N222"/>
    <mergeCell ref="D228:L228"/>
    <mergeCell ref="M228:O228"/>
    <mergeCell ref="C196:P197"/>
    <mergeCell ref="C201:P202"/>
    <mergeCell ref="C206:P207"/>
    <mergeCell ref="N146:P146"/>
    <mergeCell ref="N147:P147"/>
    <mergeCell ref="N148:P148"/>
    <mergeCell ref="C148:J148"/>
    <mergeCell ref="K146:M146"/>
    <mergeCell ref="K147:M147"/>
    <mergeCell ref="K148:M148"/>
    <mergeCell ref="K144:M144"/>
    <mergeCell ref="K145:M145"/>
    <mergeCell ref="J72:L72"/>
    <mergeCell ref="M72:O72"/>
    <mergeCell ref="F76:G76"/>
    <mergeCell ref="H76:J76"/>
    <mergeCell ref="K76:M76"/>
    <mergeCell ref="C70:I70"/>
    <mergeCell ref="K300:M300"/>
    <mergeCell ref="K302:M302"/>
    <mergeCell ref="K303:M303"/>
    <mergeCell ref="N300:P300"/>
    <mergeCell ref="N302:P302"/>
    <mergeCell ref="N303:P303"/>
    <mergeCell ref="C288:P290"/>
    <mergeCell ref="K81:L81"/>
    <mergeCell ref="N150:P150"/>
    <mergeCell ref="N152:P152"/>
    <mergeCell ref="N153:P153"/>
    <mergeCell ref="D164:I164"/>
    <mergeCell ref="J164:L164"/>
    <mergeCell ref="M164:O164"/>
    <mergeCell ref="D171:I171"/>
    <mergeCell ref="J171:L171"/>
    <mergeCell ref="M171:O171"/>
    <mergeCell ref="D165:I165"/>
    <mergeCell ref="C21:P22"/>
    <mergeCell ref="C65:P66"/>
    <mergeCell ref="C47:P47"/>
    <mergeCell ref="C105:P107"/>
    <mergeCell ref="C116:P117"/>
    <mergeCell ref="C118:P119"/>
    <mergeCell ref="C121:P122"/>
    <mergeCell ref="C126:P127"/>
    <mergeCell ref="K157:M157"/>
    <mergeCell ref="N157:P157"/>
    <mergeCell ref="F58:J58"/>
    <mergeCell ref="F40:J40"/>
    <mergeCell ref="K40:M40"/>
    <mergeCell ref="K41:M41"/>
    <mergeCell ref="K42:M42"/>
    <mergeCell ref="F41:J41"/>
    <mergeCell ref="F42:J42"/>
    <mergeCell ref="K58:M58"/>
    <mergeCell ref="K49:M49"/>
    <mergeCell ref="F50:J50"/>
    <mergeCell ref="K50:M50"/>
    <mergeCell ref="F51:J51"/>
    <mergeCell ref="K51:M51"/>
    <mergeCell ref="C68:I68"/>
    <mergeCell ref="B438:P438"/>
    <mergeCell ref="C440:P440"/>
    <mergeCell ref="B450:P450"/>
    <mergeCell ref="B452:P452"/>
    <mergeCell ref="B454:P454"/>
    <mergeCell ref="B458:P458"/>
    <mergeCell ref="D518:P520"/>
    <mergeCell ref="C350:P350"/>
    <mergeCell ref="E403:K403"/>
    <mergeCell ref="L403:N403"/>
    <mergeCell ref="A446:P446"/>
    <mergeCell ref="E406:K406"/>
    <mergeCell ref="L406:N406"/>
    <mergeCell ref="E407:K407"/>
    <mergeCell ref="L407:N407"/>
    <mergeCell ref="E396:K396"/>
    <mergeCell ref="L396:N396"/>
    <mergeCell ref="E397:K397"/>
    <mergeCell ref="L397:N397"/>
    <mergeCell ref="E398:K398"/>
    <mergeCell ref="L398:N398"/>
    <mergeCell ref="E400:K400"/>
    <mergeCell ref="L400:N400"/>
    <mergeCell ref="B374:P376"/>
    <mergeCell ref="C69:I69"/>
    <mergeCell ref="D283:L283"/>
    <mergeCell ref="M283:O283"/>
    <mergeCell ref="N151:P151"/>
    <mergeCell ref="C156:J156"/>
    <mergeCell ref="K156:M156"/>
    <mergeCell ref="N156:P156"/>
    <mergeCell ref="C301:J301"/>
    <mergeCell ref="K301:L301"/>
    <mergeCell ref="N301:P301"/>
    <mergeCell ref="F77:G77"/>
    <mergeCell ref="F78:G78"/>
    <mergeCell ref="F79:G79"/>
    <mergeCell ref="F80:G80"/>
    <mergeCell ref="F81:G81"/>
    <mergeCell ref="H77:J77"/>
    <mergeCell ref="H78:J78"/>
    <mergeCell ref="H79:J79"/>
    <mergeCell ref="H80:J80"/>
    <mergeCell ref="H81:J81"/>
    <mergeCell ref="K77:L77"/>
    <mergeCell ref="K78:L78"/>
    <mergeCell ref="K79:L79"/>
    <mergeCell ref="K80:L80"/>
    <mergeCell ref="K153:L153"/>
    <mergeCell ref="C157:J157"/>
    <mergeCell ref="C153:J153"/>
    <mergeCell ref="C151:J151"/>
    <mergeCell ref="E342:H342"/>
    <mergeCell ref="I342:K342"/>
    <mergeCell ref="L342:N342"/>
    <mergeCell ref="E343:H343"/>
    <mergeCell ref="I343:K343"/>
    <mergeCell ref="L343:N343"/>
    <mergeCell ref="E310:K310"/>
    <mergeCell ref="L310:N310"/>
    <mergeCell ref="E311:K311"/>
    <mergeCell ref="L311:N311"/>
    <mergeCell ref="E315:K315"/>
    <mergeCell ref="L315:N315"/>
    <mergeCell ref="E313:K313"/>
    <mergeCell ref="L312:N312"/>
    <mergeCell ref="E314:K314"/>
    <mergeCell ref="L313:N313"/>
    <mergeCell ref="L333:N333"/>
    <mergeCell ref="E333:H333"/>
    <mergeCell ref="E332:H332"/>
    <mergeCell ref="D166:I166"/>
    <mergeCell ref="E344:H344"/>
    <mergeCell ref="I344:K344"/>
    <mergeCell ref="L344:N344"/>
    <mergeCell ref="E345:H345"/>
    <mergeCell ref="I345:K345"/>
    <mergeCell ref="L345:N345"/>
    <mergeCell ref="E346:H346"/>
    <mergeCell ref="I346:K346"/>
    <mergeCell ref="L346:N346"/>
    <mergeCell ref="E361:H361"/>
    <mergeCell ref="I361:K361"/>
    <mergeCell ref="L361:N361"/>
    <mergeCell ref="C355:K355"/>
    <mergeCell ref="C364:K364"/>
    <mergeCell ref="E366:H366"/>
    <mergeCell ref="I366:K366"/>
    <mergeCell ref="L366:N366"/>
    <mergeCell ref="E367:H367"/>
    <mergeCell ref="I367:K367"/>
    <mergeCell ref="L367:N367"/>
    <mergeCell ref="E360:H360"/>
    <mergeCell ref="I360:K360"/>
    <mergeCell ref="L360:N360"/>
    <mergeCell ref="E357:H357"/>
    <mergeCell ref="I357:K357"/>
    <mergeCell ref="L357:N357"/>
    <mergeCell ref="E358:H358"/>
    <mergeCell ref="I358:K358"/>
    <mergeCell ref="L358:N358"/>
    <mergeCell ref="E359:H359"/>
    <mergeCell ref="I359:K359"/>
    <mergeCell ref="L359:N359"/>
    <mergeCell ref="E404:K404"/>
    <mergeCell ref="E405:K405"/>
    <mergeCell ref="L404:N404"/>
    <mergeCell ref="L405:N405"/>
    <mergeCell ref="E399:K399"/>
    <mergeCell ref="L399:N399"/>
    <mergeCell ref="E368:H368"/>
    <mergeCell ref="I368:K368"/>
    <mergeCell ref="L368:N368"/>
    <mergeCell ref="E369:H369"/>
    <mergeCell ref="I369:K369"/>
    <mergeCell ref="L369:N369"/>
    <mergeCell ref="E370:H370"/>
    <mergeCell ref="I370:K370"/>
    <mergeCell ref="L370:N370"/>
    <mergeCell ref="A372:P372"/>
    <mergeCell ref="L416:N416"/>
    <mergeCell ref="D592:J592"/>
    <mergeCell ref="K592:M592"/>
    <mergeCell ref="D593:J593"/>
    <mergeCell ref="K593:M593"/>
    <mergeCell ref="D594:J594"/>
    <mergeCell ref="K594:M594"/>
    <mergeCell ref="C92:I92"/>
    <mergeCell ref="J92:L92"/>
    <mergeCell ref="C93:I93"/>
    <mergeCell ref="J93:L93"/>
    <mergeCell ref="J101:L101"/>
    <mergeCell ref="C94:I94"/>
    <mergeCell ref="J94:L94"/>
    <mergeCell ref="J95:L95"/>
    <mergeCell ref="C95:I95"/>
    <mergeCell ref="C96:I96"/>
    <mergeCell ref="J96:L96"/>
    <mergeCell ref="J97:L97"/>
    <mergeCell ref="C97:I97"/>
    <mergeCell ref="C98:I98"/>
    <mergeCell ref="J98:L98"/>
    <mergeCell ref="C99:I99"/>
    <mergeCell ref="J99:L99"/>
    <mergeCell ref="G304:J304"/>
    <mergeCell ref="N304:P304"/>
    <mergeCell ref="D172:I172"/>
    <mergeCell ref="J172:L172"/>
    <mergeCell ref="M172:O172"/>
    <mergeCell ref="D173:I173"/>
    <mergeCell ref="J173:L173"/>
    <mergeCell ref="M173:O173"/>
    <mergeCell ref="D174:I174"/>
    <mergeCell ref="J174:L174"/>
    <mergeCell ref="M174:O174"/>
    <mergeCell ref="C303:J303"/>
    <mergeCell ref="K304:L304"/>
    <mergeCell ref="D182:I182"/>
    <mergeCell ref="D183:I183"/>
    <mergeCell ref="D191:I191"/>
    <mergeCell ref="J191:L191"/>
    <mergeCell ref="M191:O191"/>
    <mergeCell ref="D178:I178"/>
    <mergeCell ref="J178:L178"/>
    <mergeCell ref="M178:O178"/>
    <mergeCell ref="D179:I179"/>
    <mergeCell ref="J179:L179"/>
    <mergeCell ref="M179:O179"/>
  </mergeCells>
  <printOptions horizontalCentered="1" verticalCentered="1"/>
  <pageMargins left="0.39370078740157483" right="0.39370078740157483" top="1.1811023622047245" bottom="1.1811023622047245" header="0.31496062992125984" footer="0.31496062992125984"/>
  <pageSetup orientation="landscape" r:id="rId2"/>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518" t="s">
        <v>280</v>
      </c>
      <c r="C1" s="518"/>
      <c r="D1" s="518"/>
      <c r="E1" s="518"/>
      <c r="F1" s="518"/>
    </row>
    <row r="2" spans="2:6" ht="14.25" customHeight="1" x14ac:dyDescent="0.2">
      <c r="B2" s="523" t="s">
        <v>281</v>
      </c>
      <c r="C2" s="523"/>
      <c r="D2" s="523"/>
      <c r="E2" s="523"/>
      <c r="F2" s="523"/>
    </row>
    <row r="3" spans="2:6" ht="14.25" customHeight="1" x14ac:dyDescent="0.2">
      <c r="B3" s="523" t="s">
        <v>284</v>
      </c>
      <c r="C3" s="523"/>
      <c r="D3" s="523"/>
      <c r="E3" s="523"/>
      <c r="F3" s="523"/>
    </row>
    <row r="4" spans="2:6" ht="18.75" customHeight="1" x14ac:dyDescent="0.2"/>
    <row r="5" spans="2:6" ht="17.25" customHeight="1" x14ac:dyDescent="0.2">
      <c r="B5" s="100" t="s">
        <v>282</v>
      </c>
      <c r="C5" s="519" t="s">
        <v>283</v>
      </c>
      <c r="D5" s="519"/>
      <c r="E5" s="519"/>
      <c r="F5" s="519"/>
    </row>
    <row r="6" spans="2:6" ht="17.25" customHeight="1" x14ac:dyDescent="0.2">
      <c r="C6" s="519"/>
      <c r="D6" s="519"/>
      <c r="E6" s="519"/>
      <c r="F6" s="519"/>
    </row>
    <row r="7" spans="2:6" ht="15.75" customHeight="1" thickBot="1" x14ac:dyDescent="0.25"/>
    <row r="8" spans="2:6" ht="21.75" customHeight="1" x14ac:dyDescent="0.2">
      <c r="B8" s="520" t="s">
        <v>214</v>
      </c>
      <c r="C8" s="521"/>
      <c r="D8" s="521"/>
      <c r="E8" s="521"/>
      <c r="F8" s="522"/>
    </row>
    <row r="9" spans="2:6" s="76" customFormat="1" ht="17.25" customHeight="1" x14ac:dyDescent="0.2">
      <c r="B9" s="78" t="s">
        <v>215</v>
      </c>
      <c r="C9" s="79" t="s">
        <v>216</v>
      </c>
      <c r="D9" s="79" t="s">
        <v>217</v>
      </c>
      <c r="E9" s="79" t="s">
        <v>218</v>
      </c>
      <c r="F9" s="80" t="s">
        <v>219</v>
      </c>
    </row>
    <row r="10" spans="2:6" ht="15.75" customHeight="1" x14ac:dyDescent="0.2">
      <c r="B10" s="524" t="s">
        <v>285</v>
      </c>
      <c r="C10" s="508" t="s">
        <v>286</v>
      </c>
      <c r="D10" s="83" t="s">
        <v>287</v>
      </c>
      <c r="E10" s="84" t="s">
        <v>289</v>
      </c>
      <c r="F10" s="85" t="s">
        <v>289</v>
      </c>
    </row>
    <row r="11" spans="2:6" ht="15.75" customHeight="1" x14ac:dyDescent="0.2">
      <c r="B11" s="525"/>
      <c r="C11" s="510"/>
      <c r="D11" s="83" t="s">
        <v>288</v>
      </c>
      <c r="E11" s="84" t="s">
        <v>290</v>
      </c>
      <c r="F11" s="85" t="s">
        <v>290</v>
      </c>
    </row>
    <row r="12" spans="2:6" ht="23.25" customHeight="1" x14ac:dyDescent="0.2">
      <c r="B12" s="86" t="s">
        <v>220</v>
      </c>
      <c r="C12" s="87" t="s">
        <v>221</v>
      </c>
      <c r="D12" s="88" t="s">
        <v>222</v>
      </c>
      <c r="E12" s="89" t="s">
        <v>223</v>
      </c>
      <c r="F12" s="90" t="s">
        <v>174</v>
      </c>
    </row>
    <row r="13" spans="2:6" ht="15" customHeight="1" x14ac:dyDescent="0.2">
      <c r="B13" s="524" t="s">
        <v>224</v>
      </c>
      <c r="C13" s="508" t="s">
        <v>225</v>
      </c>
      <c r="D13" s="83" t="s">
        <v>226</v>
      </c>
      <c r="E13" s="84" t="s">
        <v>227</v>
      </c>
      <c r="F13" s="85" t="s">
        <v>291</v>
      </c>
    </row>
    <row r="14" spans="2:6" ht="15" customHeight="1" x14ac:dyDescent="0.2">
      <c r="B14" s="526"/>
      <c r="C14" s="509"/>
      <c r="D14" s="83" t="s">
        <v>292</v>
      </c>
      <c r="E14" s="84" t="s">
        <v>293</v>
      </c>
      <c r="F14" s="85" t="s">
        <v>294</v>
      </c>
    </row>
    <row r="15" spans="2:6" ht="15" customHeight="1" x14ac:dyDescent="0.2">
      <c r="B15" s="526"/>
      <c r="C15" s="509"/>
      <c r="D15" s="83" t="s">
        <v>295</v>
      </c>
      <c r="E15" s="84" t="s">
        <v>296</v>
      </c>
      <c r="F15" s="85" t="s">
        <v>297</v>
      </c>
    </row>
    <row r="16" spans="2:6" ht="15" customHeight="1" x14ac:dyDescent="0.2">
      <c r="B16" s="525"/>
      <c r="C16" s="510"/>
      <c r="D16" s="83" t="s">
        <v>298</v>
      </c>
      <c r="E16" s="84" t="s">
        <v>299</v>
      </c>
      <c r="F16" s="85" t="s">
        <v>300</v>
      </c>
    </row>
    <row r="17" spans="2:6" ht="23.25" customHeight="1" x14ac:dyDescent="0.2">
      <c r="B17" s="86" t="s">
        <v>228</v>
      </c>
      <c r="C17" s="87" t="s">
        <v>229</v>
      </c>
      <c r="D17" s="88" t="s">
        <v>230</v>
      </c>
      <c r="E17" s="89" t="s">
        <v>231</v>
      </c>
      <c r="F17" s="90" t="s">
        <v>232</v>
      </c>
    </row>
    <row r="18" spans="2:6" ht="23.25" customHeight="1" x14ac:dyDescent="0.2">
      <c r="B18" s="81" t="s">
        <v>233</v>
      </c>
      <c r="C18" s="82" t="s">
        <v>234</v>
      </c>
      <c r="D18" s="83" t="s">
        <v>235</v>
      </c>
      <c r="E18" s="84" t="s">
        <v>236</v>
      </c>
      <c r="F18" s="85" t="s">
        <v>237</v>
      </c>
    </row>
    <row r="19" spans="2:6" ht="23.25" customHeight="1" thickBot="1" x14ac:dyDescent="0.25">
      <c r="B19" s="103" t="s">
        <v>238</v>
      </c>
      <c r="C19" s="104" t="s">
        <v>239</v>
      </c>
      <c r="D19" s="105" t="s">
        <v>240</v>
      </c>
      <c r="E19" s="106" t="s">
        <v>241</v>
      </c>
      <c r="F19" s="107" t="s">
        <v>242</v>
      </c>
    </row>
    <row r="20" spans="2:6" ht="13.5" thickBot="1" x14ac:dyDescent="0.25">
      <c r="B20" s="96"/>
      <c r="C20" s="96"/>
      <c r="D20" s="96"/>
      <c r="E20" s="96"/>
      <c r="F20" s="96"/>
    </row>
    <row r="21" spans="2:6" ht="21.75" customHeight="1" x14ac:dyDescent="0.2">
      <c r="B21" s="520" t="s">
        <v>243</v>
      </c>
      <c r="C21" s="521"/>
      <c r="D21" s="521"/>
      <c r="E21" s="521"/>
      <c r="F21" s="522"/>
    </row>
    <row r="22" spans="2:6" s="76" customFormat="1" ht="17.25" customHeight="1" x14ac:dyDescent="0.2">
      <c r="B22" s="78" t="s">
        <v>215</v>
      </c>
      <c r="C22" s="79" t="s">
        <v>216</v>
      </c>
      <c r="D22" s="79" t="s">
        <v>217</v>
      </c>
      <c r="E22" s="79" t="s">
        <v>218</v>
      </c>
      <c r="F22" s="80" t="s">
        <v>219</v>
      </c>
    </row>
    <row r="23" spans="2:6" ht="15" customHeight="1" x14ac:dyDescent="0.2">
      <c r="B23" s="524" t="s">
        <v>244</v>
      </c>
      <c r="C23" s="508" t="s">
        <v>245</v>
      </c>
      <c r="D23" s="511" t="s">
        <v>246</v>
      </c>
      <c r="E23" s="84" t="s">
        <v>301</v>
      </c>
      <c r="F23" s="85" t="s">
        <v>302</v>
      </c>
    </row>
    <row r="24" spans="2:6" ht="15" customHeight="1" x14ac:dyDescent="0.2">
      <c r="B24" s="526"/>
      <c r="C24" s="509"/>
      <c r="D24" s="512"/>
      <c r="E24" s="84" t="s">
        <v>303</v>
      </c>
      <c r="F24" s="85" t="s">
        <v>304</v>
      </c>
    </row>
    <row r="25" spans="2:6" ht="15" customHeight="1" x14ac:dyDescent="0.2">
      <c r="B25" s="525"/>
      <c r="C25" s="510"/>
      <c r="D25" s="513"/>
      <c r="E25" s="84" t="s">
        <v>305</v>
      </c>
      <c r="F25" s="85" t="s">
        <v>306</v>
      </c>
    </row>
    <row r="26" spans="2:6" ht="15" customHeight="1" x14ac:dyDescent="0.2">
      <c r="B26" s="527" t="s">
        <v>247</v>
      </c>
      <c r="C26" s="532" t="s">
        <v>248</v>
      </c>
      <c r="D26" s="514" t="s">
        <v>249</v>
      </c>
      <c r="E26" s="89" t="s">
        <v>307</v>
      </c>
      <c r="F26" s="90" t="s">
        <v>308</v>
      </c>
    </row>
    <row r="27" spans="2:6" ht="15" customHeight="1" x14ac:dyDescent="0.2">
      <c r="B27" s="528"/>
      <c r="C27" s="533"/>
      <c r="D27" s="515"/>
      <c r="E27" s="101" t="s">
        <v>309</v>
      </c>
      <c r="F27" s="102" t="s">
        <v>310</v>
      </c>
    </row>
    <row r="28" spans="2:6" ht="15" customHeight="1" x14ac:dyDescent="0.2">
      <c r="B28" s="529"/>
      <c r="C28" s="534"/>
      <c r="D28" s="516"/>
      <c r="E28" s="101" t="s">
        <v>311</v>
      </c>
      <c r="F28" s="102" t="s">
        <v>312</v>
      </c>
    </row>
    <row r="29" spans="2:6" ht="15" customHeight="1" x14ac:dyDescent="0.2">
      <c r="B29" s="524" t="s">
        <v>250</v>
      </c>
      <c r="C29" s="508" t="s">
        <v>251</v>
      </c>
      <c r="D29" s="511" t="s">
        <v>252</v>
      </c>
      <c r="E29" s="84" t="s">
        <v>313</v>
      </c>
      <c r="F29" s="85" t="s">
        <v>314</v>
      </c>
    </row>
    <row r="30" spans="2:6" ht="15" customHeight="1" x14ac:dyDescent="0.2">
      <c r="B30" s="526"/>
      <c r="C30" s="509"/>
      <c r="D30" s="512"/>
      <c r="E30" s="84" t="s">
        <v>315</v>
      </c>
      <c r="F30" s="85" t="s">
        <v>316</v>
      </c>
    </row>
    <row r="31" spans="2:6" ht="15" customHeight="1" thickBot="1" x14ac:dyDescent="0.25">
      <c r="B31" s="530"/>
      <c r="C31" s="531"/>
      <c r="D31" s="517"/>
      <c r="E31" s="94" t="s">
        <v>317</v>
      </c>
      <c r="F31" s="95" t="s">
        <v>318</v>
      </c>
    </row>
    <row r="32" spans="2:6" ht="16.5" thickBot="1" x14ac:dyDescent="0.3">
      <c r="B32" s="97"/>
      <c r="C32" s="98"/>
      <c r="D32" s="98"/>
      <c r="E32" s="99"/>
      <c r="F32" s="99"/>
    </row>
    <row r="33" spans="2:6" ht="21.75" customHeight="1" x14ac:dyDescent="0.2">
      <c r="B33" s="520" t="s">
        <v>253</v>
      </c>
      <c r="C33" s="521"/>
      <c r="D33" s="521"/>
      <c r="E33" s="521"/>
      <c r="F33" s="522"/>
    </row>
    <row r="34" spans="2:6" s="76" customFormat="1" ht="17.25" customHeight="1" x14ac:dyDescent="0.2">
      <c r="B34" s="78" t="s">
        <v>215</v>
      </c>
      <c r="C34" s="79" t="s">
        <v>216</v>
      </c>
      <c r="D34" s="79" t="s">
        <v>217</v>
      </c>
      <c r="E34" s="79" t="s">
        <v>218</v>
      </c>
      <c r="F34" s="80" t="s">
        <v>219</v>
      </c>
    </row>
    <row r="35" spans="2:6" ht="42" customHeight="1" x14ac:dyDescent="0.2">
      <c r="B35" s="81" t="s">
        <v>254</v>
      </c>
      <c r="C35" s="82" t="s">
        <v>255</v>
      </c>
      <c r="D35" s="83" t="s">
        <v>256</v>
      </c>
      <c r="E35" s="84" t="s">
        <v>263</v>
      </c>
      <c r="F35" s="85" t="s">
        <v>266</v>
      </c>
    </row>
    <row r="36" spans="2:6" ht="42" customHeight="1" x14ac:dyDescent="0.2">
      <c r="B36" s="86" t="s">
        <v>257</v>
      </c>
      <c r="C36" s="87" t="s">
        <v>258</v>
      </c>
      <c r="D36" s="88" t="s">
        <v>259</v>
      </c>
      <c r="E36" s="89" t="s">
        <v>264</v>
      </c>
      <c r="F36" s="90" t="s">
        <v>267</v>
      </c>
    </row>
    <row r="37" spans="2:6" ht="65.25" customHeight="1" thickBot="1" x14ac:dyDescent="0.25">
      <c r="B37" s="91" t="s">
        <v>260</v>
      </c>
      <c r="C37" s="92" t="s">
        <v>261</v>
      </c>
      <c r="D37" s="93" t="s">
        <v>262</v>
      </c>
      <c r="E37" s="94" t="s">
        <v>265</v>
      </c>
      <c r="F37" s="95" t="s">
        <v>268</v>
      </c>
    </row>
  </sheetData>
  <customSheetViews>
    <customSheetView guid="{7B8B7132-199E-43F5-9C97-81F5473825C4}" scale="90" fitToPage="1">
      <selection activeCell="B4" sqref="B4"/>
      <pageMargins left="0.19685039370078741" right="0.19685039370078741" top="0.39370078740157483" bottom="0.39370078740157483" header="0" footer="0"/>
      <pageSetup scale="59" orientation="landscape" r:id="rId1"/>
    </customSheetView>
  </customSheetViews>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62"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1:AF56"/>
  <sheetViews>
    <sheetView topLeftCell="A7" workbookViewId="0">
      <selection activeCell="E31" sqref="E31:H31"/>
    </sheetView>
  </sheetViews>
  <sheetFormatPr baseColWidth="10" defaultRowHeight="12.75" x14ac:dyDescent="0.2"/>
  <sheetData>
    <row r="11" spans="2:16" x14ac:dyDescent="0.2">
      <c r="B11" s="59" t="s">
        <v>80</v>
      </c>
      <c r="C11" s="333" t="s">
        <v>77</v>
      </c>
      <c r="D11" s="333"/>
      <c r="E11" s="333"/>
      <c r="F11" s="333"/>
      <c r="G11" s="333"/>
      <c r="H11" s="333"/>
      <c r="I11" s="333"/>
      <c r="J11" s="333"/>
      <c r="K11" s="333"/>
      <c r="L11" s="333"/>
      <c r="M11" s="333"/>
      <c r="N11" s="333"/>
      <c r="O11" s="333"/>
      <c r="P11" s="333"/>
    </row>
    <row r="12" spans="2:16" x14ac:dyDescent="0.2">
      <c r="B12" s="59"/>
      <c r="C12" s="333"/>
      <c r="D12" s="333"/>
      <c r="E12" s="333"/>
      <c r="F12" s="333"/>
      <c r="G12" s="333"/>
      <c r="H12" s="333"/>
      <c r="I12" s="333"/>
      <c r="J12" s="333"/>
      <c r="K12" s="333"/>
      <c r="L12" s="333"/>
      <c r="M12" s="333"/>
      <c r="N12" s="333"/>
      <c r="O12" s="333"/>
      <c r="P12" s="333"/>
    </row>
    <row r="13" spans="2:16" x14ac:dyDescent="0.2">
      <c r="B13" s="53"/>
      <c r="C13" s="333"/>
      <c r="D13" s="333"/>
      <c r="E13" s="333"/>
      <c r="F13" s="333"/>
      <c r="G13" s="333"/>
      <c r="H13" s="333"/>
      <c r="I13" s="333"/>
      <c r="J13" s="333"/>
      <c r="K13" s="333"/>
      <c r="L13" s="333"/>
      <c r="M13" s="333"/>
      <c r="N13" s="333"/>
      <c r="O13" s="333"/>
      <c r="P13" s="333"/>
    </row>
    <row r="14" spans="2:16" x14ac:dyDescent="0.2">
      <c r="B14" s="41"/>
      <c r="C14" s="125"/>
      <c r="D14" s="125"/>
      <c r="E14" s="125"/>
      <c r="F14" s="125"/>
      <c r="G14" s="125"/>
      <c r="H14" s="125"/>
      <c r="I14" s="125"/>
      <c r="J14" s="125"/>
      <c r="K14" s="125"/>
      <c r="L14" s="125"/>
      <c r="M14" s="125"/>
      <c r="N14" s="125"/>
      <c r="O14" s="125"/>
      <c r="P14" s="125"/>
    </row>
    <row r="15" spans="2:16" x14ac:dyDescent="0.2">
      <c r="B15" s="41"/>
      <c r="C15" s="125"/>
      <c r="D15" s="125"/>
      <c r="E15" s="362" t="s">
        <v>173</v>
      </c>
      <c r="F15" s="363"/>
      <c r="G15" s="363"/>
      <c r="H15" s="364"/>
      <c r="I15" s="330">
        <v>2018</v>
      </c>
      <c r="J15" s="331"/>
      <c r="K15" s="332"/>
      <c r="L15" s="330">
        <v>2017</v>
      </c>
      <c r="M15" s="331"/>
      <c r="N15" s="332"/>
      <c r="O15" s="125"/>
      <c r="P15" s="125"/>
    </row>
    <row r="16" spans="2:16" x14ac:dyDescent="0.2">
      <c r="B16" s="41"/>
      <c r="C16" s="125"/>
      <c r="D16" s="125"/>
      <c r="E16" s="449" t="s">
        <v>337</v>
      </c>
      <c r="F16" s="450"/>
      <c r="G16" s="450"/>
      <c r="H16" s="451"/>
      <c r="I16" s="348">
        <v>2203470.5099999998</v>
      </c>
      <c r="J16" s="349"/>
      <c r="K16" s="350"/>
      <c r="L16" s="348">
        <v>2175619.9</v>
      </c>
      <c r="M16" s="349"/>
      <c r="N16" s="350"/>
      <c r="O16" s="125"/>
      <c r="P16" s="125"/>
    </row>
    <row r="17" spans="2:32" x14ac:dyDescent="0.2">
      <c r="B17" s="41"/>
      <c r="C17" s="125"/>
      <c r="D17" s="125"/>
      <c r="E17" s="449" t="s">
        <v>394</v>
      </c>
      <c r="F17" s="450"/>
      <c r="G17" s="450"/>
      <c r="H17" s="451"/>
      <c r="I17" s="455">
        <v>347354.75</v>
      </c>
      <c r="J17" s="456"/>
      <c r="K17" s="457"/>
      <c r="L17" s="455">
        <v>347354.75</v>
      </c>
      <c r="M17" s="456"/>
      <c r="N17" s="457"/>
      <c r="O17" s="125"/>
      <c r="P17" s="125"/>
    </row>
    <row r="18" spans="2:32" x14ac:dyDescent="0.2">
      <c r="B18" s="41"/>
      <c r="C18" s="125"/>
      <c r="D18" s="125"/>
      <c r="E18" s="452" t="s">
        <v>395</v>
      </c>
      <c r="F18" s="453"/>
      <c r="G18" s="453"/>
      <c r="H18" s="454"/>
      <c r="I18" s="455">
        <v>838900</v>
      </c>
      <c r="J18" s="456"/>
      <c r="K18" s="457"/>
      <c r="L18" s="455">
        <v>838900</v>
      </c>
      <c r="M18" s="456"/>
      <c r="N18" s="457"/>
      <c r="O18" s="125"/>
      <c r="P18" s="125"/>
    </row>
    <row r="19" spans="2:32" x14ac:dyDescent="0.2">
      <c r="B19" s="41"/>
      <c r="C19" s="125"/>
      <c r="D19" s="125"/>
      <c r="E19" s="452" t="s">
        <v>396</v>
      </c>
      <c r="F19" s="453"/>
      <c r="G19" s="453"/>
      <c r="H19" s="454"/>
      <c r="I19" s="455">
        <v>37680.94</v>
      </c>
      <c r="J19" s="456"/>
      <c r="K19" s="457"/>
      <c r="L19" s="455">
        <v>37680.94</v>
      </c>
      <c r="M19" s="456"/>
      <c r="N19" s="457"/>
      <c r="O19" s="125"/>
      <c r="P19" s="125"/>
    </row>
    <row r="20" spans="2:32" x14ac:dyDescent="0.2">
      <c r="B20" s="41"/>
      <c r="C20" s="125"/>
      <c r="D20" s="125"/>
      <c r="E20" s="383" t="s">
        <v>397</v>
      </c>
      <c r="F20" s="384"/>
      <c r="G20" s="384"/>
      <c r="H20" s="385"/>
      <c r="I20" s="446">
        <f>SUM(I16:K19)</f>
        <v>3427406.1999999997</v>
      </c>
      <c r="J20" s="447"/>
      <c r="K20" s="448"/>
      <c r="L20" s="446">
        <f>SUM(L16:N19)</f>
        <v>3399555.59</v>
      </c>
      <c r="M20" s="447"/>
      <c r="N20" s="448"/>
      <c r="O20" s="125"/>
      <c r="P20" s="125"/>
    </row>
    <row r="22" spans="2:32" x14ac:dyDescent="0.2">
      <c r="R22" s="8"/>
      <c r="S22" s="8"/>
      <c r="T22" s="8"/>
      <c r="U22" s="8"/>
      <c r="V22" s="8"/>
      <c r="W22" s="8"/>
      <c r="X22" s="8"/>
      <c r="Y22" s="8"/>
      <c r="Z22" s="8"/>
      <c r="AA22" s="8"/>
      <c r="AB22" s="8"/>
      <c r="AC22" s="8"/>
      <c r="AD22" s="8"/>
      <c r="AE22" s="8"/>
      <c r="AF22" s="8"/>
    </row>
    <row r="23" spans="2:32" ht="12.75" customHeight="1" x14ac:dyDescent="0.2">
      <c r="B23" s="153" t="s">
        <v>478</v>
      </c>
    </row>
    <row r="25" spans="2:32" x14ac:dyDescent="0.2">
      <c r="B25" s="41"/>
      <c r="C25" s="125"/>
      <c r="D25" s="125"/>
      <c r="E25" s="125"/>
      <c r="F25" s="125"/>
      <c r="G25" s="125"/>
      <c r="H25" s="125"/>
      <c r="I25" s="125"/>
      <c r="J25" s="125"/>
      <c r="K25" s="125"/>
      <c r="L25" s="125"/>
      <c r="M25" s="125"/>
      <c r="N25" s="125"/>
      <c r="O25" s="125"/>
      <c r="P25" s="125"/>
    </row>
    <row r="26" spans="2:32" x14ac:dyDescent="0.2">
      <c r="B26" s="22"/>
      <c r="C26" s="12"/>
      <c r="D26" s="12"/>
      <c r="E26" s="12"/>
      <c r="F26" s="12"/>
      <c r="G26" s="12"/>
      <c r="H26" s="12"/>
      <c r="I26" s="12"/>
      <c r="J26" s="12"/>
      <c r="K26" s="12"/>
      <c r="L26" s="12"/>
      <c r="M26" s="12"/>
      <c r="N26" s="12"/>
      <c r="O26" s="12"/>
      <c r="P26" s="12"/>
    </row>
    <row r="27" spans="2:32" x14ac:dyDescent="0.2">
      <c r="B27" s="59" t="s">
        <v>83</v>
      </c>
      <c r="C27" s="333" t="s">
        <v>52</v>
      </c>
      <c r="D27" s="333"/>
      <c r="E27" s="333"/>
      <c r="F27" s="333"/>
      <c r="G27" s="333"/>
      <c r="H27" s="333"/>
      <c r="I27" s="333"/>
      <c r="J27" s="333"/>
      <c r="K27" s="333"/>
      <c r="L27" s="333"/>
      <c r="M27" s="333"/>
      <c r="N27" s="333"/>
      <c r="O27" s="333"/>
      <c r="P27" s="333"/>
    </row>
    <row r="28" spans="2:32" ht="12.75" customHeight="1" x14ac:dyDescent="0.2">
      <c r="B28" s="8"/>
      <c r="C28" s="8"/>
      <c r="D28" s="8"/>
      <c r="E28" s="8"/>
      <c r="F28" s="8"/>
      <c r="G28" s="8"/>
      <c r="H28" s="8"/>
      <c r="I28" s="8"/>
      <c r="J28" s="8"/>
      <c r="K28" s="8"/>
      <c r="L28" s="8"/>
      <c r="M28" s="8"/>
      <c r="N28" s="8"/>
      <c r="O28" s="8"/>
      <c r="P28" s="8"/>
    </row>
    <row r="29" spans="2:32" ht="12.75" customHeight="1" x14ac:dyDescent="0.2">
      <c r="B29" s="8"/>
      <c r="C29" s="129"/>
      <c r="D29" s="129"/>
      <c r="E29" s="535"/>
      <c r="F29" s="536"/>
      <c r="G29" s="536"/>
      <c r="H29" s="537"/>
      <c r="I29" s="330">
        <v>2018</v>
      </c>
      <c r="J29" s="331"/>
      <c r="K29" s="332"/>
      <c r="L29" s="330">
        <v>2017</v>
      </c>
      <c r="M29" s="331"/>
      <c r="N29" s="332"/>
      <c r="O29" s="8" t="s">
        <v>479</v>
      </c>
      <c r="P29" s="8"/>
    </row>
    <row r="30" spans="2:32" ht="12.75" customHeight="1" x14ac:dyDescent="0.2">
      <c r="B30" s="7"/>
      <c r="C30" s="130"/>
      <c r="D30" s="129"/>
      <c r="E30" s="535" t="s">
        <v>44</v>
      </c>
      <c r="F30" s="536"/>
      <c r="G30" s="536"/>
      <c r="H30" s="537"/>
      <c r="I30" s="538"/>
      <c r="J30" s="539"/>
      <c r="K30" s="540"/>
      <c r="L30" s="541"/>
      <c r="M30" s="541"/>
      <c r="N30" s="541"/>
      <c r="O30" s="8"/>
      <c r="P30" s="8"/>
    </row>
    <row r="31" spans="2:32" ht="12.75" customHeight="1" x14ac:dyDescent="0.2">
      <c r="B31" s="15"/>
      <c r="C31" s="131"/>
      <c r="D31" s="131"/>
      <c r="E31" s="542" t="s">
        <v>477</v>
      </c>
      <c r="F31" s="536"/>
      <c r="G31" s="536"/>
      <c r="H31" s="537"/>
      <c r="I31" s="543"/>
      <c r="J31" s="544"/>
      <c r="K31" s="545"/>
      <c r="L31" s="546"/>
      <c r="M31" s="546"/>
      <c r="N31" s="546"/>
      <c r="O31" s="8"/>
      <c r="P31" s="8"/>
    </row>
    <row r="32" spans="2:32" x14ac:dyDescent="0.2">
      <c r="B32" s="15"/>
      <c r="C32" s="131"/>
      <c r="D32" s="131"/>
      <c r="E32" s="547" t="s">
        <v>22</v>
      </c>
      <c r="F32" s="548"/>
      <c r="G32" s="548"/>
      <c r="H32" s="549"/>
      <c r="I32" s="550">
        <v>0</v>
      </c>
      <c r="J32" s="551"/>
      <c r="K32" s="552"/>
      <c r="L32" s="553"/>
      <c r="M32" s="553"/>
      <c r="N32" s="553"/>
      <c r="O32" s="8"/>
      <c r="P32" s="8"/>
    </row>
    <row r="33" spans="2:16" x14ac:dyDescent="0.2">
      <c r="B33" s="15"/>
      <c r="C33" s="131"/>
      <c r="D33" s="131"/>
      <c r="E33" s="547" t="s">
        <v>23</v>
      </c>
      <c r="F33" s="548"/>
      <c r="G33" s="548"/>
      <c r="H33" s="549"/>
      <c r="I33" s="550">
        <v>0</v>
      </c>
      <c r="J33" s="551"/>
      <c r="K33" s="552"/>
      <c r="L33" s="553"/>
      <c r="M33" s="553"/>
      <c r="N33" s="553"/>
      <c r="O33" s="8"/>
      <c r="P33" s="8"/>
    </row>
    <row r="34" spans="2:16" x14ac:dyDescent="0.2">
      <c r="B34" s="8"/>
      <c r="C34" s="129"/>
      <c r="D34" s="129"/>
      <c r="E34" s="547" t="s">
        <v>24</v>
      </c>
      <c r="F34" s="548"/>
      <c r="G34" s="548"/>
      <c r="H34" s="549"/>
      <c r="I34" s="550"/>
      <c r="J34" s="551"/>
      <c r="K34" s="552"/>
      <c r="L34" s="553"/>
      <c r="M34" s="553"/>
      <c r="N34" s="553"/>
      <c r="O34" s="8"/>
      <c r="P34" s="8"/>
    </row>
    <row r="35" spans="2:16" x14ac:dyDescent="0.2">
      <c r="B35" s="15"/>
      <c r="C35" s="131"/>
      <c r="D35" s="131"/>
      <c r="E35" s="554" t="s">
        <v>45</v>
      </c>
      <c r="F35" s="555"/>
      <c r="G35" s="555"/>
      <c r="H35" s="556"/>
      <c r="I35" s="560"/>
      <c r="J35" s="561"/>
      <c r="K35" s="562"/>
      <c r="L35" s="560"/>
      <c r="M35" s="561"/>
      <c r="N35" s="562"/>
      <c r="O35" s="8"/>
      <c r="P35" s="8"/>
    </row>
    <row r="36" spans="2:16" x14ac:dyDescent="0.2">
      <c r="B36" s="15"/>
      <c r="C36" s="131"/>
      <c r="D36" s="131"/>
      <c r="E36" s="557"/>
      <c r="F36" s="558"/>
      <c r="G36" s="558"/>
      <c r="H36" s="559"/>
      <c r="I36" s="563"/>
      <c r="J36" s="564"/>
      <c r="K36" s="565"/>
      <c r="L36" s="563"/>
      <c r="M36" s="564"/>
      <c r="N36" s="565"/>
      <c r="O36" s="8"/>
      <c r="P36" s="8"/>
    </row>
    <row r="37" spans="2:16" x14ac:dyDescent="0.2">
      <c r="B37" s="15"/>
      <c r="C37" s="131"/>
      <c r="D37" s="131"/>
      <c r="E37" s="554" t="s">
        <v>46</v>
      </c>
      <c r="F37" s="555"/>
      <c r="G37" s="555"/>
      <c r="H37" s="556"/>
      <c r="I37" s="560">
        <v>0</v>
      </c>
      <c r="J37" s="561"/>
      <c r="K37" s="562"/>
      <c r="L37" s="560"/>
      <c r="M37" s="561"/>
      <c r="N37" s="562"/>
      <c r="O37" s="8"/>
      <c r="P37" s="8"/>
    </row>
    <row r="38" spans="2:16" x14ac:dyDescent="0.2">
      <c r="B38" s="15"/>
      <c r="C38" s="131"/>
      <c r="D38" s="131"/>
      <c r="E38" s="557"/>
      <c r="F38" s="558"/>
      <c r="G38" s="558"/>
      <c r="H38" s="559"/>
      <c r="I38" s="563"/>
      <c r="J38" s="564"/>
      <c r="K38" s="565"/>
      <c r="L38" s="563"/>
      <c r="M38" s="564"/>
      <c r="N38" s="565"/>
      <c r="O38" s="8"/>
      <c r="P38" s="8"/>
    </row>
    <row r="39" spans="2:16" x14ac:dyDescent="0.2">
      <c r="B39" s="8"/>
      <c r="C39" s="129"/>
      <c r="D39" s="129"/>
      <c r="E39" s="547" t="s">
        <v>25</v>
      </c>
      <c r="F39" s="548"/>
      <c r="G39" s="548"/>
      <c r="H39" s="549"/>
      <c r="I39" s="550">
        <v>0</v>
      </c>
      <c r="J39" s="551"/>
      <c r="K39" s="552"/>
      <c r="L39" s="553"/>
      <c r="M39" s="553"/>
      <c r="N39" s="553"/>
      <c r="O39" s="8"/>
      <c r="P39" s="8"/>
    </row>
    <row r="40" spans="2:16" x14ac:dyDescent="0.2">
      <c r="B40" s="8"/>
      <c r="C40" s="129"/>
      <c r="D40" s="129"/>
      <c r="E40" s="547" t="s">
        <v>26</v>
      </c>
      <c r="F40" s="548"/>
      <c r="G40" s="548"/>
      <c r="H40" s="549"/>
      <c r="I40" s="550">
        <v>0</v>
      </c>
      <c r="J40" s="551"/>
      <c r="K40" s="552"/>
      <c r="L40" s="553"/>
      <c r="M40" s="553"/>
      <c r="N40" s="553"/>
      <c r="O40" s="8"/>
      <c r="P40" s="8"/>
    </row>
    <row r="41" spans="2:16" x14ac:dyDescent="0.2">
      <c r="B41" s="8"/>
      <c r="C41" s="8"/>
      <c r="D41" s="8"/>
      <c r="E41" s="8"/>
      <c r="F41" s="8"/>
      <c r="G41" s="8"/>
      <c r="H41" s="8"/>
      <c r="I41" s="8"/>
      <c r="J41" s="8"/>
      <c r="K41" s="8"/>
      <c r="L41" s="8"/>
      <c r="M41" s="8"/>
      <c r="N41" s="8"/>
      <c r="O41" s="8"/>
      <c r="P41" s="8"/>
    </row>
    <row r="42" spans="2:16" x14ac:dyDescent="0.2">
      <c r="B42" s="478" t="s">
        <v>2</v>
      </c>
      <c r="C42" s="478"/>
      <c r="D42" s="478"/>
      <c r="E42" s="478"/>
      <c r="F42" s="478"/>
      <c r="G42" s="478"/>
      <c r="H42" s="478"/>
      <c r="I42" s="478"/>
      <c r="J42" s="478"/>
      <c r="K42" s="478"/>
      <c r="L42" s="478"/>
      <c r="M42" s="478"/>
      <c r="N42" s="478"/>
      <c r="O42" s="478"/>
      <c r="P42" s="478"/>
    </row>
    <row r="43" spans="2:16" x14ac:dyDescent="0.2">
      <c r="B43" s="8"/>
      <c r="C43" s="8"/>
      <c r="D43" s="8"/>
      <c r="E43" s="8"/>
      <c r="F43" s="8"/>
      <c r="G43" s="8"/>
      <c r="H43" s="8"/>
      <c r="I43" s="8"/>
      <c r="J43" s="8"/>
      <c r="K43" s="8"/>
      <c r="L43" s="8"/>
      <c r="M43" s="8"/>
      <c r="N43" s="8"/>
      <c r="O43" s="8"/>
      <c r="P43" s="8"/>
    </row>
    <row r="44" spans="2:16" x14ac:dyDescent="0.2">
      <c r="B44" s="2" t="s">
        <v>57</v>
      </c>
      <c r="C44" s="458" t="s">
        <v>58</v>
      </c>
      <c r="D44" s="458"/>
      <c r="E44" s="458"/>
      <c r="F44" s="458"/>
      <c r="G44" s="458"/>
      <c r="H44" s="458"/>
      <c r="I44" s="458"/>
      <c r="J44" s="458"/>
      <c r="K44" s="458"/>
      <c r="L44" s="458"/>
      <c r="M44" s="458"/>
      <c r="N44" s="458"/>
      <c r="O44" s="458"/>
      <c r="P44" s="458"/>
    </row>
    <row r="45" spans="2:16" x14ac:dyDescent="0.2">
      <c r="B45" s="8"/>
      <c r="C45" s="8"/>
      <c r="D45" s="8"/>
      <c r="E45" s="8"/>
      <c r="F45" s="8"/>
      <c r="G45" s="8"/>
      <c r="H45" s="8"/>
      <c r="I45" s="8"/>
      <c r="J45" s="8"/>
      <c r="K45" s="8"/>
      <c r="L45" s="8"/>
      <c r="M45" s="8"/>
      <c r="N45" s="8"/>
      <c r="O45" s="8"/>
      <c r="P45" s="8"/>
    </row>
    <row r="46" spans="2:16" x14ac:dyDescent="0.2">
      <c r="B46" s="459" t="s">
        <v>278</v>
      </c>
      <c r="C46" s="459"/>
      <c r="D46" s="459"/>
      <c r="E46" s="459"/>
      <c r="F46" s="459"/>
      <c r="G46" s="459"/>
      <c r="H46" s="459"/>
      <c r="I46" s="459"/>
      <c r="J46" s="459"/>
      <c r="K46" s="459"/>
      <c r="L46" s="459"/>
      <c r="M46" s="459"/>
      <c r="N46" s="459"/>
      <c r="O46" s="459"/>
      <c r="P46" s="459"/>
    </row>
    <row r="47" spans="2:16" x14ac:dyDescent="0.2">
      <c r="B47" s="459"/>
      <c r="C47" s="459"/>
      <c r="D47" s="459"/>
      <c r="E47" s="459"/>
      <c r="F47" s="459"/>
      <c r="G47" s="459"/>
      <c r="H47" s="459"/>
      <c r="I47" s="459"/>
      <c r="J47" s="459"/>
      <c r="K47" s="459"/>
      <c r="L47" s="459"/>
      <c r="M47" s="459"/>
      <c r="N47" s="459"/>
      <c r="O47" s="459"/>
      <c r="P47" s="459"/>
    </row>
    <row r="48" spans="2:16" x14ac:dyDescent="0.2">
      <c r="B48" s="137"/>
      <c r="C48" s="137"/>
      <c r="D48" s="137"/>
      <c r="E48" s="137"/>
      <c r="F48" s="137"/>
      <c r="G48" s="137"/>
      <c r="H48" s="137"/>
      <c r="I48" s="137"/>
      <c r="J48" s="137"/>
      <c r="K48" s="137"/>
      <c r="L48" s="137"/>
      <c r="M48" s="137"/>
      <c r="N48" s="137"/>
      <c r="O48" s="137"/>
      <c r="P48" s="137"/>
    </row>
    <row r="49" spans="2:16" x14ac:dyDescent="0.2">
      <c r="B49" s="137"/>
      <c r="C49" s="460" t="s">
        <v>398</v>
      </c>
      <c r="D49" s="460"/>
      <c r="E49" s="460"/>
      <c r="F49" s="460"/>
      <c r="G49" s="460"/>
      <c r="H49" s="460"/>
      <c r="I49" s="460"/>
      <c r="J49" s="460"/>
      <c r="K49" s="460"/>
      <c r="L49" s="137"/>
      <c r="M49" s="137"/>
      <c r="N49" s="137"/>
      <c r="O49" s="137"/>
      <c r="P49" s="137"/>
    </row>
    <row r="50" spans="2:16" x14ac:dyDescent="0.2">
      <c r="B50" s="137"/>
      <c r="C50" s="120"/>
      <c r="D50" s="120"/>
      <c r="E50" s="120"/>
      <c r="F50" s="120"/>
      <c r="G50" s="120"/>
      <c r="H50" s="120"/>
      <c r="I50" s="120"/>
      <c r="J50" s="120"/>
      <c r="K50" s="120"/>
      <c r="L50" s="137"/>
      <c r="M50" s="137"/>
      <c r="N50" s="137"/>
      <c r="O50" s="137"/>
      <c r="P50" s="137"/>
    </row>
    <row r="51" spans="2:16" x14ac:dyDescent="0.2">
      <c r="B51" s="137"/>
      <c r="C51" s="137"/>
      <c r="D51" s="137"/>
      <c r="E51" s="362" t="s">
        <v>173</v>
      </c>
      <c r="F51" s="363"/>
      <c r="G51" s="363"/>
      <c r="H51" s="364"/>
      <c r="I51" s="330">
        <v>2018</v>
      </c>
      <c r="J51" s="331"/>
      <c r="K51" s="332"/>
      <c r="L51" s="330">
        <v>2017</v>
      </c>
      <c r="M51" s="331"/>
      <c r="N51" s="332"/>
      <c r="O51" s="137" t="s">
        <v>480</v>
      </c>
      <c r="P51" s="137"/>
    </row>
    <row r="52" spans="2:16" x14ac:dyDescent="0.2">
      <c r="B52" s="137"/>
      <c r="C52" s="137"/>
      <c r="D52" s="137"/>
      <c r="E52" s="442" t="s">
        <v>399</v>
      </c>
      <c r="F52" s="443"/>
      <c r="G52" s="443"/>
      <c r="H52" s="444"/>
      <c r="I52" s="348">
        <v>0</v>
      </c>
      <c r="J52" s="349"/>
      <c r="K52" s="350"/>
      <c r="L52" s="348">
        <v>0</v>
      </c>
      <c r="M52" s="349"/>
      <c r="N52" s="350"/>
      <c r="O52" s="137"/>
      <c r="P52" s="137"/>
    </row>
    <row r="53" spans="2:16" x14ac:dyDescent="0.2">
      <c r="B53" s="137"/>
      <c r="C53" s="137"/>
      <c r="D53" s="137"/>
      <c r="E53" s="449" t="s">
        <v>401</v>
      </c>
      <c r="F53" s="450"/>
      <c r="G53" s="450"/>
      <c r="H53" s="451"/>
      <c r="I53" s="348">
        <v>0</v>
      </c>
      <c r="J53" s="349"/>
      <c r="K53" s="350"/>
      <c r="L53" s="348">
        <v>0</v>
      </c>
      <c r="M53" s="349"/>
      <c r="N53" s="350"/>
      <c r="O53" s="137"/>
      <c r="P53" s="137"/>
    </row>
    <row r="54" spans="2:16" x14ac:dyDescent="0.2">
      <c r="B54" s="137"/>
      <c r="C54" s="137"/>
      <c r="D54" s="137"/>
      <c r="E54" s="449" t="s">
        <v>400</v>
      </c>
      <c r="F54" s="450"/>
      <c r="G54" s="450"/>
      <c r="H54" s="451"/>
      <c r="I54" s="348">
        <v>0</v>
      </c>
      <c r="J54" s="349"/>
      <c r="K54" s="350"/>
      <c r="L54" s="348">
        <v>0</v>
      </c>
      <c r="M54" s="349"/>
      <c r="N54" s="350"/>
      <c r="O54" s="137"/>
      <c r="P54" s="137"/>
    </row>
    <row r="55" spans="2:16" x14ac:dyDescent="0.2">
      <c r="B55" s="137"/>
      <c r="C55" s="137"/>
      <c r="D55" s="137"/>
      <c r="E55" s="383" t="s">
        <v>402</v>
      </c>
      <c r="F55" s="384"/>
      <c r="G55" s="384"/>
      <c r="H55" s="385"/>
      <c r="I55" s="446">
        <f>SUM(I52:K54)</f>
        <v>0</v>
      </c>
      <c r="J55" s="447"/>
      <c r="K55" s="448"/>
      <c r="L55" s="446">
        <f>SUM(L52:N54)</f>
        <v>0</v>
      </c>
      <c r="M55" s="447"/>
      <c r="N55" s="448"/>
      <c r="O55" s="137"/>
      <c r="P55" s="137"/>
    </row>
    <row r="56" spans="2:16" x14ac:dyDescent="0.2">
      <c r="B56" s="137"/>
      <c r="C56" s="137"/>
      <c r="D56" s="137"/>
      <c r="E56" s="137"/>
      <c r="F56" s="137"/>
      <c r="G56" s="137"/>
      <c r="H56" s="137"/>
      <c r="I56" s="137"/>
      <c r="J56" s="137"/>
      <c r="K56" s="137"/>
      <c r="L56" s="137"/>
      <c r="M56" s="137"/>
      <c r="N56" s="137"/>
      <c r="O56" s="137"/>
      <c r="P56" s="137"/>
    </row>
  </sheetData>
  <customSheetViews>
    <customSheetView guid="{7B8B7132-199E-43F5-9C97-81F5473825C4}" topLeftCell="A7">
      <selection activeCell="E31" sqref="E31:H31"/>
      <pageMargins left="0.7" right="0.7" top="0.75" bottom="0.75" header="0.3" footer="0.3"/>
    </customSheetView>
  </customSheetViews>
  <mergeCells count="69">
    <mergeCell ref="E19:H19"/>
    <mergeCell ref="I19:K19"/>
    <mergeCell ref="L19:N19"/>
    <mergeCell ref="E20:H20"/>
    <mergeCell ref="I20:K20"/>
    <mergeCell ref="L20:N20"/>
    <mergeCell ref="E17:H17"/>
    <mergeCell ref="I17:K17"/>
    <mergeCell ref="L17:N17"/>
    <mergeCell ref="E18:H18"/>
    <mergeCell ref="I18:K18"/>
    <mergeCell ref="L18:N18"/>
    <mergeCell ref="C11:P13"/>
    <mergeCell ref="E15:H15"/>
    <mergeCell ref="I15:K15"/>
    <mergeCell ref="L15:N15"/>
    <mergeCell ref="E16:H16"/>
    <mergeCell ref="I16:K16"/>
    <mergeCell ref="L16:N16"/>
    <mergeCell ref="E54:H54"/>
    <mergeCell ref="I54:K54"/>
    <mergeCell ref="L54:N54"/>
    <mergeCell ref="E55:H55"/>
    <mergeCell ref="I55:K55"/>
    <mergeCell ref="L55:N55"/>
    <mergeCell ref="E52:H52"/>
    <mergeCell ref="I52:K52"/>
    <mergeCell ref="L52:N52"/>
    <mergeCell ref="E53:H53"/>
    <mergeCell ref="I53:K53"/>
    <mergeCell ref="L53:N53"/>
    <mergeCell ref="B42:P42"/>
    <mergeCell ref="C44:P44"/>
    <mergeCell ref="B46:P47"/>
    <mergeCell ref="C49:K49"/>
    <mergeCell ref="E51:H51"/>
    <mergeCell ref="I51:K51"/>
    <mergeCell ref="L51:N51"/>
    <mergeCell ref="E39:H39"/>
    <mergeCell ref="I39:K39"/>
    <mergeCell ref="L39:N39"/>
    <mergeCell ref="E40:H40"/>
    <mergeCell ref="I40:K40"/>
    <mergeCell ref="L40:N40"/>
    <mergeCell ref="E35:H36"/>
    <mergeCell ref="I35:K36"/>
    <mergeCell ref="L35:N36"/>
    <mergeCell ref="E37:H38"/>
    <mergeCell ref="I37:K38"/>
    <mergeCell ref="L37:N38"/>
    <mergeCell ref="E33:H33"/>
    <mergeCell ref="I33:K33"/>
    <mergeCell ref="L33:N33"/>
    <mergeCell ref="E34:H34"/>
    <mergeCell ref="I34:K34"/>
    <mergeCell ref="L34:N34"/>
    <mergeCell ref="E31:H31"/>
    <mergeCell ref="I31:K31"/>
    <mergeCell ref="L31:N31"/>
    <mergeCell ref="E32:H32"/>
    <mergeCell ref="I32:K32"/>
    <mergeCell ref="L32:N32"/>
    <mergeCell ref="C27:P27"/>
    <mergeCell ref="E29:H29"/>
    <mergeCell ref="I29:K29"/>
    <mergeCell ref="L29:N29"/>
    <mergeCell ref="E30:H30"/>
    <mergeCell ref="I30:K30"/>
    <mergeCell ref="L30:N30"/>
  </mergeCells>
  <pageMargins left="0.7" right="0.7" top="0.75" bottom="0.75" header="0.3" footer="0.3"/>
  <pageSetup scale="67"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Plantilla Notas (2)</vt:lpstr>
      <vt:lpstr>Plantilla Notas</vt:lpstr>
      <vt:lpstr>Formulario Notas</vt:lpstr>
      <vt:lpstr>Hoja1</vt:lpstr>
      <vt:lpstr>'Plantilla Notas'!Área_de_impresión</vt:lpstr>
      <vt:lpstr>'Plantilla Notas (2)'!Área_de_impresión</vt:lpstr>
      <vt:lpstr>'Plantilla Notas (2)'!Títulos_a_imprimir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Hilda-Pc</cp:lastModifiedBy>
  <cp:lastPrinted>2021-03-11T01:03:27Z</cp:lastPrinted>
  <dcterms:created xsi:type="dcterms:W3CDTF">2017-02-28T18:38:56Z</dcterms:created>
  <dcterms:modified xsi:type="dcterms:W3CDTF">2021-03-12T15:48:32Z</dcterms:modified>
</cp:coreProperties>
</file>